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Faculty\Desktop\Capital Request - Clark Hall and Steam Plant\"/>
    </mc:Choice>
  </mc:AlternateContent>
  <xr:revisionPtr revIDLastSave="0" documentId="13_ncr:1_{A33FF750-1E08-4BDF-8E67-CB8E029765FC}" xr6:coauthVersionLast="36" xr6:coauthVersionMax="36" xr10:uidLastSave="{00000000-0000-0000-0000-000000000000}"/>
  <bookViews>
    <workbookView xWindow="0" yWindow="0" windowWidth="19200" windowHeight="6230" xr2:uid="{00000000-000D-0000-FFFF-FFFF00000000}"/>
  </bookViews>
  <sheets>
    <sheet name="Project Summary" sheetId="1" r:id="rId1"/>
    <sheet name="Detailed Description" sheetId="2" r:id="rId2"/>
    <sheet name="Campus Space Details" sheetId="3" r:id="rId3"/>
    <sheet name="Project Cost Details" sheetId="5" r:id="rId4"/>
    <sheet name="Operating Cost Details" sheetId="6" r:id="rId5"/>
    <sheet name="Space-Room Codes" sheetId="4" r:id="rId6"/>
  </sheets>
  <externalReferences>
    <externalReference r:id="rId7"/>
    <externalReference r:id="rId8"/>
    <externalReference r:id="rId9"/>
  </externalReferences>
  <definedNames>
    <definedName name="BAWL">'[1]Bonding Authority'!$A$23:$K$44</definedName>
    <definedName name="BL" localSheetId="2">#REF!</definedName>
    <definedName name="BL" localSheetId="1">#REF!</definedName>
    <definedName name="BL" localSheetId="4">#REF!</definedName>
    <definedName name="BL" localSheetId="3">#REF!</definedName>
    <definedName name="BL">#REF!</definedName>
    <definedName name="CRWL">[1]CRWL!$A$23:$K$42</definedName>
    <definedName name="E">[2]SEREFW!$A$12:$IV$28</definedName>
    <definedName name="HC" localSheetId="2">#REF!</definedName>
    <definedName name="HC" localSheetId="1">#REF!</definedName>
    <definedName name="HC" localSheetId="4">#REF!</definedName>
    <definedName name="HC" localSheetId="3">#REF!</definedName>
    <definedName name="HC">#REF!</definedName>
    <definedName name="IN" localSheetId="2">#REF!</definedName>
    <definedName name="IN" localSheetId="1">#REF!</definedName>
    <definedName name="IN" localSheetId="4">#REF!</definedName>
    <definedName name="IN" localSheetId="3">#REF!</definedName>
    <definedName name="IN">#REF!</definedName>
    <definedName name="one" localSheetId="2">'Campus Space Details'!#REF!</definedName>
    <definedName name="REG" localSheetId="2">#REF!</definedName>
    <definedName name="REG" localSheetId="1">#REF!</definedName>
    <definedName name="REG" localSheetId="4">#REF!</definedName>
    <definedName name="REG" localSheetId="3">#REF!</definedName>
    <definedName name="REG">#REF!</definedName>
    <definedName name="SFSR2004A" localSheetId="2">#REF!</definedName>
    <definedName name="SFSR2004A" localSheetId="1">#REF!</definedName>
    <definedName name="SFSR2004A" localSheetId="4">#REF!</definedName>
    <definedName name="SFSR2004A" localSheetId="3">#REF!</definedName>
    <definedName name="SFSR2004A">#REF!</definedName>
    <definedName name="SFSRB2004A">[3]SFSRB2004A!$A$12:$K$41</definedName>
    <definedName name="TOT" localSheetId="2">#REF!</definedName>
    <definedName name="TOT" localSheetId="1">#REF!</definedName>
    <definedName name="TOT" localSheetId="4">#REF!</definedName>
    <definedName name="TOT" localSheetId="3">#REF!</definedName>
    <definedName name="TOT">#REF!</definedName>
    <definedName name="year1" localSheetId="2">'Campus Space Details'!#REF!</definedName>
  </definedNames>
  <calcPr calcId="191028"/>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20" i="6" l="1"/>
  <c r="H20" i="6"/>
  <c r="G19" i="6"/>
  <c r="G17" i="6"/>
  <c r="G16" i="6"/>
  <c r="G20" i="6" s="1"/>
  <c r="G15" i="6"/>
  <c r="G37" i="5"/>
  <c r="F37" i="5"/>
  <c r="H35" i="5"/>
  <c r="H34" i="5"/>
  <c r="H33" i="5"/>
  <c r="H32" i="5"/>
  <c r="H30" i="5"/>
  <c r="H29" i="5"/>
  <c r="H28" i="5"/>
  <c r="H25" i="5"/>
  <c r="H24" i="5"/>
  <c r="H23" i="5"/>
  <c r="L21" i="3"/>
  <c r="J21" i="3"/>
  <c r="F21" i="3"/>
  <c r="D21" i="3"/>
  <c r="B21" i="3"/>
  <c r="N20" i="3"/>
  <c r="H20" i="3"/>
  <c r="H17" i="3"/>
  <c r="N17" i="3" s="1"/>
  <c r="H16" i="3"/>
  <c r="N16" i="3" s="1"/>
  <c r="H15" i="3"/>
  <c r="N15" i="3" s="1"/>
  <c r="H14" i="3"/>
  <c r="N14" i="3" s="1"/>
  <c r="H13" i="3"/>
  <c r="N13" i="3" s="1"/>
  <c r="N12" i="3"/>
  <c r="H12" i="3"/>
  <c r="H11" i="3"/>
  <c r="N11" i="3" s="1"/>
  <c r="H10" i="3"/>
  <c r="N10" i="3" s="1"/>
  <c r="H9" i="3"/>
  <c r="N9" i="3" s="1"/>
  <c r="H8" i="3"/>
  <c r="N8" i="3" s="1"/>
  <c r="H7" i="3"/>
  <c r="N7" i="3" s="1"/>
  <c r="H38" i="1"/>
  <c r="H37" i="1"/>
  <c r="F31" i="1"/>
  <c r="H37" i="5" l="1"/>
  <c r="H21" i="3"/>
  <c r="N21" i="3"/>
</calcChain>
</file>

<file path=xl/sharedStrings.xml><?xml version="1.0" encoding="utf-8"?>
<sst xmlns="http://schemas.openxmlformats.org/spreadsheetml/2006/main" count="280" uniqueCount="230">
  <si>
    <t>PROJECT SUMMARY AND DESCRIPTION</t>
  </si>
  <si>
    <t>Institution:</t>
  </si>
  <si>
    <t>Budget Agency Project No.:</t>
  </si>
  <si>
    <t>Campus:</t>
  </si>
  <si>
    <r>
      <rPr>
        <b/>
        <u/>
        <sz val="10"/>
        <rFont val="Times New Roman"/>
        <family val="1"/>
      </rPr>
      <t>Institutional Priority</t>
    </r>
    <r>
      <rPr>
        <u/>
        <sz val="10"/>
        <rFont val="Times New Roman"/>
        <family val="1"/>
      </rPr>
      <t>:</t>
    </r>
  </si>
  <si>
    <t>Previously approved by General Assembly:</t>
  </si>
  <si>
    <t>Previously recommended by CHE:</t>
  </si>
  <si>
    <t>Part of the Institution's Long-term Capital Plan:</t>
  </si>
  <si>
    <t>Project Summary Description:</t>
  </si>
  <si>
    <t>Summary of the impact on the educational attainment of students at the institution:</t>
  </si>
  <si>
    <t>Project Size:</t>
  </si>
  <si>
    <t>GSF</t>
  </si>
  <si>
    <t>ASF</t>
  </si>
  <si>
    <t>ASF/GSF</t>
  </si>
  <si>
    <t>Net change in overall campus space:</t>
  </si>
  <si>
    <t>Total cost of the project (1):</t>
  </si>
  <si>
    <t>Cost per ASF/GSF:</t>
  </si>
  <si>
    <t>Funding Source(s) for project (2):</t>
  </si>
  <si>
    <t>Estimated annual debt payment (4):</t>
  </si>
  <si>
    <t>Are all funds for the project secured:</t>
  </si>
  <si>
    <t>Estimated annual change in cost of building operations based on the project:</t>
  </si>
  <si>
    <t>Estimated annual repair and rehabilitation investment (3):</t>
  </si>
  <si>
    <t>(1) Projects should include all costs associated with the project (structure, A&amp;E, infrastructure, consulting, FF&amp;E, etc.)</t>
  </si>
  <si>
    <t>(2) Be consistent in the naming of funds to be used for projects.  If bonding, note  Bonding Authority Year (1965, 1929, 1927, etc.)</t>
  </si>
  <si>
    <t>(3) Estimate the amount of funding the institution would need to set aside annually to address R&amp;R needs for the project. CHE suggests 1.5% of total construction cost</t>
  </si>
  <si>
    <t>(4) If issuing debt, determine annual payment based on 20 years at 5.75% interest rate</t>
  </si>
  <si>
    <t xml:space="preserve"> - If project is a lease-purchase or lease, adjust accordingly.  Note the total cost of the lease in the project cost, and annual payments in project description</t>
  </si>
  <si>
    <t>PROJECT DETAILED DESCRIPTION - ADDITIONAL INFORMATION</t>
  </si>
  <si>
    <t>Description of Project</t>
  </si>
  <si>
    <t>Need and Purpose of the Program</t>
  </si>
  <si>
    <t>Space Utilization</t>
  </si>
  <si>
    <t>Comparable Projects</t>
  </si>
  <si>
    <t>Background Materials</t>
  </si>
  <si>
    <t>CAPITAL PROJECT REQUEST FORM</t>
  </si>
  <si>
    <t>INDIANA PUBLIC POSTSECONDARY EDUCATION</t>
  </si>
  <si>
    <t xml:space="preserve"> </t>
  </si>
  <si>
    <t>Current Space in Use</t>
  </si>
  <si>
    <t>Space Under Construction (1)</t>
  </si>
  <si>
    <t>Space Planned and Funded (1)</t>
  </si>
  <si>
    <t>Subtotal Current and Future Space</t>
  </si>
  <si>
    <t>Space to be Terminated (1)</t>
  </si>
  <si>
    <t>New Space in Capital Request (2)</t>
  </si>
  <si>
    <t>Net Future Space</t>
  </si>
  <si>
    <t>A.  OVERALL SPACE IN ASF</t>
  </si>
  <si>
    <t>Classroom (110 &amp; 115)</t>
  </si>
  <si>
    <t>Class Lab (210,215,220,225,230,235)</t>
  </si>
  <si>
    <t>Non-class Lab (250 &amp; 255)</t>
  </si>
  <si>
    <t>Office Facilities (300)</t>
  </si>
  <si>
    <t>Study Facilities (400)</t>
  </si>
  <si>
    <t>Special Use Facilities (500)</t>
  </si>
  <si>
    <t>General Use Facilities (600)</t>
  </si>
  <si>
    <t>Support Facilities (700)</t>
  </si>
  <si>
    <t>Health Care Facilities (800)</t>
  </si>
  <si>
    <t>Resident Facilities (900)</t>
  </si>
  <si>
    <t>Unclassified (000)</t>
  </si>
  <si>
    <t>B. OTHER FACILITIES</t>
  </si>
  <si>
    <t>(Please list major categories)</t>
  </si>
  <si>
    <t>TOTAL SPACE</t>
  </si>
  <si>
    <t>Notes:</t>
  </si>
  <si>
    <t>(1) Identify in a footnote the specific facilities that are included in the data in these columns.  Do not include pending approval, non-submitted projects or non-funded projects</t>
  </si>
  <si>
    <t>(2) Should include capital projects requested by the institution based on 2013-15 Capital Request Summary</t>
  </si>
  <si>
    <t xml:space="preserve"> - Space/Room codes based on Postsecondary Ed Facilities Inventory and Classification Manual (2006)</t>
  </si>
  <si>
    <t>CAPITAL PROJECT COST DETAILS</t>
  </si>
  <si>
    <t>ANTICIPATED CONSTRUCTION SCHEDULE</t>
  </si>
  <si>
    <t>Month</t>
  </si>
  <si>
    <t>Year</t>
  </si>
  <si>
    <t>Bid Date</t>
  </si>
  <si>
    <t>Start Construction</t>
  </si>
  <si>
    <t>Occupancy (End Date)</t>
  </si>
  <si>
    <t>ESTIMATED CONSTRUCTION COST FOR PROJECT</t>
  </si>
  <si>
    <t>Cost Basis (1)</t>
  </si>
  <si>
    <t>Estimated Escalation Factors (2)</t>
  </si>
  <si>
    <t>Project Cost</t>
  </si>
  <si>
    <t>Planning Costs</t>
  </si>
  <si>
    <t xml:space="preserve">  a. Engineering</t>
  </si>
  <si>
    <t xml:space="preserve">  b. Architectural</t>
  </si>
  <si>
    <t xml:space="preserve">  c. Consulting</t>
  </si>
  <si>
    <t>Construction</t>
  </si>
  <si>
    <t xml:space="preserve">  a. Structure</t>
  </si>
  <si>
    <t xml:space="preserve">  b. Mechanical (HVAC, plumbing, etc.)</t>
  </si>
  <si>
    <t xml:space="preserve">  c. Electrical</t>
  </si>
  <si>
    <t>Movable Equipment</t>
  </si>
  <si>
    <t>Fixed Equipment</t>
  </si>
  <si>
    <t>Site Development/Land Acquisition</t>
  </si>
  <si>
    <t>Other (Please list)</t>
  </si>
  <si>
    <t>TOTAL ESTIMATED PROJECT COST</t>
  </si>
  <si>
    <t>(2) Explain in the Description of Project Section of the "Cap Proj Details" schedule the reasoning for estimated escalation factors</t>
  </si>
  <si>
    <t>CAPITAL PROJECT OPERATING COST DETAILS</t>
  </si>
  <si>
    <t>GSF OF AREA AFFECTED BY PROJECT</t>
  </si>
  <si>
    <t>ANNUAL OPERATING COST/SAVINGS (1)</t>
  </si>
  <si>
    <t>Cost per GSF</t>
  </si>
  <si>
    <t>Total Operating Cost</t>
  </si>
  <si>
    <t>Personal Services</t>
  </si>
  <si>
    <t>Supplies and Expenses</t>
  </si>
  <si>
    <t>1. Operations</t>
  </si>
  <si>
    <t>2. Maintenance</t>
  </si>
  <si>
    <t>3. Fuel</t>
  </si>
  <si>
    <t>4. Utilities</t>
  </si>
  <si>
    <t>5. Other</t>
  </si>
  <si>
    <t>TOTAL ESTIMATED OPERATIONAL COST/SAVINGS</t>
  </si>
  <si>
    <t>Description of any unusual factors affecting operating and maintenance costs/savings.</t>
  </si>
  <si>
    <t>(1) Based on figures from "Individual Cap Proj Desc" schedule</t>
  </si>
  <si>
    <r>
      <t xml:space="preserve"> </t>
    </r>
    <r>
      <rPr>
        <b/>
        <sz val="8"/>
        <color indexed="8"/>
        <rFont val="Times New Roman"/>
        <family val="1"/>
      </rPr>
      <t xml:space="preserve">ROOM USE CATEGORIES </t>
    </r>
    <r>
      <rPr>
        <sz val="8"/>
        <rFont val="Times New Roman"/>
        <family val="1"/>
      </rPr>
      <t xml:space="preserve"> </t>
    </r>
  </si>
  <si>
    <r>
      <t xml:space="preserve"> </t>
    </r>
    <r>
      <rPr>
        <b/>
        <sz val="8"/>
        <color indexed="8"/>
        <rFont val="Times New Roman"/>
        <family val="1"/>
      </rPr>
      <t>(100) Classroom Facilities</t>
    </r>
    <r>
      <rPr>
        <b/>
        <sz val="8"/>
        <rFont val="Times New Roman"/>
        <family val="1"/>
      </rPr>
      <t xml:space="preserve"> </t>
    </r>
  </si>
  <si>
    <r>
      <rPr>
        <sz val="8"/>
        <color indexed="8"/>
        <rFont val="Times New Roman"/>
        <family val="1"/>
      </rPr>
      <t xml:space="preserve"> 110 Classroom </t>
    </r>
    <r>
      <rPr>
        <sz val="8"/>
        <rFont val="Times New Roman"/>
        <family val="1"/>
      </rPr>
      <t xml:space="preserve"> </t>
    </r>
  </si>
  <si>
    <r>
      <t xml:space="preserve"> </t>
    </r>
    <r>
      <rPr>
        <sz val="8"/>
        <color indexed="8"/>
        <rFont val="Times New Roman"/>
        <family val="1"/>
      </rPr>
      <t xml:space="preserve">115 Classroom Service </t>
    </r>
    <r>
      <rPr>
        <sz val="8"/>
        <rFont val="Times New Roman"/>
        <family val="1"/>
      </rPr>
      <t xml:space="preserve"> </t>
    </r>
  </si>
  <si>
    <r>
      <t xml:space="preserve"> </t>
    </r>
    <r>
      <rPr>
        <b/>
        <sz val="8"/>
        <color indexed="8"/>
        <rFont val="Times New Roman"/>
        <family val="1"/>
      </rPr>
      <t>(200) Laboratory Facilities</t>
    </r>
    <r>
      <rPr>
        <b/>
        <sz val="8"/>
        <rFont val="Times New Roman"/>
        <family val="1"/>
      </rPr>
      <t xml:space="preserve"> </t>
    </r>
  </si>
  <si>
    <r>
      <t xml:space="preserve"> </t>
    </r>
    <r>
      <rPr>
        <sz val="8"/>
        <color indexed="8"/>
        <rFont val="Times New Roman"/>
        <family val="1"/>
      </rPr>
      <t xml:space="preserve">210 Class Laboratory </t>
    </r>
    <r>
      <rPr>
        <sz val="8"/>
        <rFont val="Times New Roman"/>
        <family val="1"/>
      </rPr>
      <t xml:space="preserve"> </t>
    </r>
  </si>
  <si>
    <r>
      <t xml:space="preserve"> </t>
    </r>
    <r>
      <rPr>
        <sz val="8"/>
        <color indexed="8"/>
        <rFont val="Times New Roman"/>
        <family val="1"/>
      </rPr>
      <t xml:space="preserve">215 Class Laboratory Service </t>
    </r>
    <r>
      <rPr>
        <sz val="8"/>
        <rFont val="Times New Roman"/>
        <family val="1"/>
      </rPr>
      <t xml:space="preserve"> </t>
    </r>
  </si>
  <si>
    <r>
      <t xml:space="preserve"> </t>
    </r>
    <r>
      <rPr>
        <sz val="8"/>
        <color indexed="8"/>
        <rFont val="Times New Roman"/>
        <family val="1"/>
      </rPr>
      <t xml:space="preserve">220 Open Laboratory </t>
    </r>
    <r>
      <rPr>
        <sz val="8"/>
        <rFont val="Times New Roman"/>
        <family val="1"/>
      </rPr>
      <t xml:space="preserve"> </t>
    </r>
  </si>
  <si>
    <r>
      <t xml:space="preserve"> </t>
    </r>
    <r>
      <rPr>
        <sz val="8"/>
        <color indexed="8"/>
        <rFont val="Times New Roman"/>
        <family val="1"/>
      </rPr>
      <t xml:space="preserve">225 Open Laboratory Service </t>
    </r>
    <r>
      <rPr>
        <sz val="8"/>
        <rFont val="Times New Roman"/>
        <family val="1"/>
      </rPr>
      <t xml:space="preserve"> </t>
    </r>
  </si>
  <si>
    <r>
      <t xml:space="preserve"> </t>
    </r>
    <r>
      <rPr>
        <sz val="8"/>
        <color indexed="8"/>
        <rFont val="Times New Roman"/>
        <family val="1"/>
      </rPr>
      <t xml:space="preserve">250 Research/Non-class Laboratory </t>
    </r>
    <r>
      <rPr>
        <sz val="8"/>
        <rFont val="Times New Roman"/>
        <family val="1"/>
      </rPr>
      <t xml:space="preserve"> </t>
    </r>
  </si>
  <si>
    <r>
      <t xml:space="preserve"> </t>
    </r>
    <r>
      <rPr>
        <sz val="8"/>
        <color indexed="8"/>
        <rFont val="Times New Roman"/>
        <family val="1"/>
      </rPr>
      <t xml:space="preserve">255 Research/Non-class Laboratory Service </t>
    </r>
    <r>
      <rPr>
        <sz val="8"/>
        <rFont val="Times New Roman"/>
        <family val="1"/>
      </rPr>
      <t xml:space="preserve"> </t>
    </r>
  </si>
  <si>
    <r>
      <t xml:space="preserve"> </t>
    </r>
    <r>
      <rPr>
        <i/>
        <sz val="8"/>
        <color indexed="8"/>
        <rFont val="Times New Roman"/>
        <family val="1"/>
      </rPr>
      <t xml:space="preserve"> Note: 220 combines previous codes 220 and 230, </t>
    </r>
    <r>
      <rPr>
        <i/>
        <sz val="8"/>
        <rFont val="Times New Roman"/>
        <family val="1"/>
      </rPr>
      <t xml:space="preserve">225 combines previous codes 225 and 235  </t>
    </r>
  </si>
  <si>
    <r>
      <t xml:space="preserve"> </t>
    </r>
    <r>
      <rPr>
        <b/>
        <sz val="8"/>
        <color indexed="8"/>
        <rFont val="Times New Roman"/>
        <family val="1"/>
      </rPr>
      <t>(300) Office Facilities</t>
    </r>
    <r>
      <rPr>
        <b/>
        <sz val="8"/>
        <rFont val="Times New Roman"/>
        <family val="1"/>
      </rPr>
      <t xml:space="preserve"> </t>
    </r>
  </si>
  <si>
    <r>
      <rPr>
        <sz val="8"/>
        <color indexed="8"/>
        <rFont val="Times New Roman"/>
        <family val="1"/>
      </rPr>
      <t xml:space="preserve"> 310 Office </t>
    </r>
    <r>
      <rPr>
        <sz val="8"/>
        <rFont val="Times New Roman"/>
        <family val="1"/>
      </rPr>
      <t xml:space="preserve"> </t>
    </r>
  </si>
  <si>
    <r>
      <rPr>
        <sz val="8"/>
        <color indexed="8"/>
        <rFont val="Times New Roman"/>
        <family val="1"/>
      </rPr>
      <t xml:space="preserve"> 315 Office Service </t>
    </r>
    <r>
      <rPr>
        <sz val="8"/>
        <rFont val="Times New Roman"/>
        <family val="1"/>
      </rPr>
      <t xml:space="preserve"> </t>
    </r>
  </si>
  <si>
    <r>
      <t xml:space="preserve"> </t>
    </r>
    <r>
      <rPr>
        <sz val="8"/>
        <color indexed="8"/>
        <rFont val="Times New Roman"/>
        <family val="1"/>
      </rPr>
      <t>350 Conference Room</t>
    </r>
    <r>
      <rPr>
        <sz val="8"/>
        <rFont val="Times New Roman"/>
        <family val="1"/>
      </rPr>
      <t xml:space="preserve"> </t>
    </r>
  </si>
  <si>
    <r>
      <t xml:space="preserve"> </t>
    </r>
    <r>
      <rPr>
        <sz val="8"/>
        <color indexed="8"/>
        <rFont val="Times New Roman"/>
        <family val="1"/>
      </rPr>
      <t xml:space="preserve">355 Conference Room Service </t>
    </r>
    <r>
      <rPr>
        <sz val="8"/>
        <rFont val="Times New Roman"/>
        <family val="1"/>
      </rPr>
      <t xml:space="preserve"> </t>
    </r>
  </si>
  <si>
    <r>
      <t xml:space="preserve"> </t>
    </r>
    <r>
      <rPr>
        <b/>
        <sz val="8"/>
        <color indexed="8"/>
        <rFont val="Times New Roman"/>
        <family val="1"/>
      </rPr>
      <t>(400) Study Facilities</t>
    </r>
    <r>
      <rPr>
        <b/>
        <sz val="8"/>
        <rFont val="Times New Roman"/>
        <family val="1"/>
      </rPr>
      <t xml:space="preserve"> </t>
    </r>
  </si>
  <si>
    <r>
      <t xml:space="preserve"> </t>
    </r>
    <r>
      <rPr>
        <sz val="8"/>
        <color indexed="8"/>
        <rFont val="Times New Roman"/>
        <family val="1"/>
      </rPr>
      <t xml:space="preserve">410 Study Room </t>
    </r>
    <r>
      <rPr>
        <sz val="8"/>
        <rFont val="Times New Roman"/>
        <family val="1"/>
      </rPr>
      <t xml:space="preserve"> </t>
    </r>
  </si>
  <si>
    <r>
      <t xml:space="preserve"> </t>
    </r>
    <r>
      <rPr>
        <sz val="8"/>
        <color indexed="8"/>
        <rFont val="Times New Roman"/>
        <family val="1"/>
      </rPr>
      <t xml:space="preserve">420 Stack </t>
    </r>
    <r>
      <rPr>
        <sz val="8"/>
        <rFont val="Times New Roman"/>
        <family val="1"/>
      </rPr>
      <t xml:space="preserve"> </t>
    </r>
  </si>
  <si>
    <r>
      <t xml:space="preserve"> </t>
    </r>
    <r>
      <rPr>
        <sz val="8"/>
        <color indexed="8"/>
        <rFont val="Times New Roman"/>
        <family val="1"/>
      </rPr>
      <t xml:space="preserve">430 Open-Stack Study Room </t>
    </r>
    <r>
      <rPr>
        <sz val="8"/>
        <rFont val="Times New Roman"/>
        <family val="1"/>
      </rPr>
      <t xml:space="preserve"> </t>
    </r>
  </si>
  <si>
    <r>
      <t xml:space="preserve"> </t>
    </r>
    <r>
      <rPr>
        <sz val="8"/>
        <color indexed="8"/>
        <rFont val="Times New Roman"/>
        <family val="1"/>
      </rPr>
      <t>440 Processing Room</t>
    </r>
    <r>
      <rPr>
        <sz val="8"/>
        <rFont val="Times New Roman"/>
        <family val="1"/>
      </rPr>
      <t xml:space="preserve"> </t>
    </r>
  </si>
  <si>
    <r>
      <t xml:space="preserve"> </t>
    </r>
    <r>
      <rPr>
        <sz val="8"/>
        <color indexed="8"/>
        <rFont val="Times New Roman"/>
        <family val="1"/>
      </rPr>
      <t xml:space="preserve">455 Study Service </t>
    </r>
    <r>
      <rPr>
        <sz val="8"/>
        <rFont val="Times New Roman"/>
        <family val="1"/>
      </rPr>
      <t xml:space="preserve"> </t>
    </r>
  </si>
  <si>
    <r>
      <t xml:space="preserve"> </t>
    </r>
    <r>
      <rPr>
        <b/>
        <sz val="8"/>
        <color indexed="8"/>
        <rFont val="Times New Roman"/>
        <family val="1"/>
      </rPr>
      <t>(500) Special Use Facilities</t>
    </r>
    <r>
      <rPr>
        <b/>
        <sz val="8"/>
        <rFont val="Times New Roman"/>
        <family val="1"/>
      </rPr>
      <t xml:space="preserve"> </t>
    </r>
  </si>
  <si>
    <r>
      <t xml:space="preserve"> </t>
    </r>
    <r>
      <rPr>
        <sz val="8"/>
        <color indexed="8"/>
        <rFont val="Times New Roman"/>
        <family val="1"/>
      </rPr>
      <t xml:space="preserve">510 Armory </t>
    </r>
    <r>
      <rPr>
        <sz val="8"/>
        <rFont val="Times New Roman"/>
        <family val="1"/>
      </rPr>
      <t xml:space="preserve"> </t>
    </r>
  </si>
  <si>
    <r>
      <t xml:space="preserve"> </t>
    </r>
    <r>
      <rPr>
        <sz val="8"/>
        <color indexed="8"/>
        <rFont val="Times New Roman"/>
        <family val="1"/>
      </rPr>
      <t xml:space="preserve">515 Armory Service </t>
    </r>
    <r>
      <rPr>
        <sz val="8"/>
        <rFont val="Times New Roman"/>
        <family val="1"/>
      </rPr>
      <t xml:space="preserve"> </t>
    </r>
  </si>
  <si>
    <r>
      <t xml:space="preserve"> </t>
    </r>
    <r>
      <rPr>
        <sz val="8"/>
        <color indexed="8"/>
        <rFont val="Times New Roman"/>
        <family val="1"/>
      </rPr>
      <t xml:space="preserve">520 Athletic or Physical Education </t>
    </r>
    <r>
      <rPr>
        <sz val="8"/>
        <rFont val="Times New Roman"/>
        <family val="1"/>
      </rPr>
      <t xml:space="preserve"> </t>
    </r>
  </si>
  <si>
    <r>
      <t xml:space="preserve"> </t>
    </r>
    <r>
      <rPr>
        <sz val="8"/>
        <color indexed="8"/>
        <rFont val="Times New Roman"/>
        <family val="1"/>
      </rPr>
      <t xml:space="preserve">523 Athletic Facilities Spectator Seating </t>
    </r>
    <r>
      <rPr>
        <sz val="8"/>
        <rFont val="Times New Roman"/>
        <family val="1"/>
      </rPr>
      <t xml:space="preserve"> </t>
    </r>
  </si>
  <si>
    <r>
      <t xml:space="preserve"> </t>
    </r>
    <r>
      <rPr>
        <sz val="8"/>
        <color indexed="8"/>
        <rFont val="Times New Roman"/>
        <family val="1"/>
      </rPr>
      <t xml:space="preserve">525 Athletic or Physical Ed Service </t>
    </r>
    <r>
      <rPr>
        <sz val="8"/>
        <rFont val="Times New Roman"/>
        <family val="1"/>
      </rPr>
      <t xml:space="preserve"> </t>
    </r>
  </si>
  <si>
    <r>
      <t xml:space="preserve"> </t>
    </r>
    <r>
      <rPr>
        <sz val="8"/>
        <color indexed="8"/>
        <rFont val="Times New Roman"/>
        <family val="1"/>
      </rPr>
      <t xml:space="preserve">530 Media Production </t>
    </r>
    <r>
      <rPr>
        <sz val="8"/>
        <rFont val="Times New Roman"/>
        <family val="1"/>
      </rPr>
      <t xml:space="preserve"> </t>
    </r>
  </si>
  <si>
    <r>
      <t xml:space="preserve"> </t>
    </r>
    <r>
      <rPr>
        <sz val="8"/>
        <color indexed="8"/>
        <rFont val="Times New Roman"/>
        <family val="1"/>
      </rPr>
      <t xml:space="preserve">535 Media Production Service </t>
    </r>
    <r>
      <rPr>
        <sz val="8"/>
        <rFont val="Times New Roman"/>
        <family val="1"/>
      </rPr>
      <t xml:space="preserve"> </t>
    </r>
  </si>
  <si>
    <r>
      <t xml:space="preserve"> </t>
    </r>
    <r>
      <rPr>
        <sz val="8"/>
        <color indexed="8"/>
        <rFont val="Times New Roman"/>
        <family val="1"/>
      </rPr>
      <t xml:space="preserve">540 Clinic </t>
    </r>
    <r>
      <rPr>
        <sz val="8"/>
        <rFont val="Times New Roman"/>
        <family val="1"/>
      </rPr>
      <t xml:space="preserve"> </t>
    </r>
  </si>
  <si>
    <r>
      <t xml:space="preserve"> </t>
    </r>
    <r>
      <rPr>
        <sz val="8"/>
        <color indexed="8"/>
        <rFont val="Times New Roman"/>
        <family val="1"/>
      </rPr>
      <t xml:space="preserve">545 Clinic Service </t>
    </r>
    <r>
      <rPr>
        <sz val="8"/>
        <rFont val="Times New Roman"/>
        <family val="1"/>
      </rPr>
      <t xml:space="preserve"> </t>
    </r>
  </si>
  <si>
    <r>
      <t xml:space="preserve"> </t>
    </r>
    <r>
      <rPr>
        <sz val="8"/>
        <color indexed="8"/>
        <rFont val="Times New Roman"/>
        <family val="1"/>
      </rPr>
      <t xml:space="preserve">550 Demonstration </t>
    </r>
    <r>
      <rPr>
        <sz val="8"/>
        <rFont val="Times New Roman"/>
        <family val="1"/>
      </rPr>
      <t xml:space="preserve"> </t>
    </r>
  </si>
  <si>
    <r>
      <t xml:space="preserve"> </t>
    </r>
    <r>
      <rPr>
        <sz val="8"/>
        <color indexed="8"/>
        <rFont val="Times New Roman"/>
        <family val="1"/>
      </rPr>
      <t xml:space="preserve">555 Demonstration Service </t>
    </r>
    <r>
      <rPr>
        <sz val="8"/>
        <rFont val="Times New Roman"/>
        <family val="1"/>
      </rPr>
      <t xml:space="preserve"> </t>
    </r>
  </si>
  <si>
    <r>
      <t xml:space="preserve"> </t>
    </r>
    <r>
      <rPr>
        <sz val="8"/>
        <color indexed="8"/>
        <rFont val="Times New Roman"/>
        <family val="1"/>
      </rPr>
      <t xml:space="preserve">560 Field Building </t>
    </r>
    <r>
      <rPr>
        <sz val="8"/>
        <rFont val="Times New Roman"/>
        <family val="1"/>
      </rPr>
      <t xml:space="preserve"> </t>
    </r>
  </si>
  <si>
    <r>
      <t xml:space="preserve"> </t>
    </r>
    <r>
      <rPr>
        <sz val="8"/>
        <color indexed="8"/>
        <rFont val="Times New Roman"/>
        <family val="1"/>
      </rPr>
      <t xml:space="preserve">570 Animal Facilities </t>
    </r>
    <r>
      <rPr>
        <sz val="8"/>
        <rFont val="Times New Roman"/>
        <family val="1"/>
      </rPr>
      <t xml:space="preserve"> </t>
    </r>
  </si>
  <si>
    <r>
      <t xml:space="preserve"> </t>
    </r>
    <r>
      <rPr>
        <sz val="8"/>
        <color indexed="8"/>
        <rFont val="Times New Roman"/>
        <family val="1"/>
      </rPr>
      <t xml:space="preserve">575 Animal Facilities Service </t>
    </r>
    <r>
      <rPr>
        <sz val="8"/>
        <rFont val="Times New Roman"/>
        <family val="1"/>
      </rPr>
      <t xml:space="preserve"> </t>
    </r>
  </si>
  <si>
    <r>
      <t xml:space="preserve"> </t>
    </r>
    <r>
      <rPr>
        <sz val="8"/>
        <color indexed="8"/>
        <rFont val="Times New Roman"/>
        <family val="1"/>
      </rPr>
      <t xml:space="preserve">580 Greenhouse </t>
    </r>
    <r>
      <rPr>
        <sz val="8"/>
        <rFont val="Times New Roman"/>
        <family val="1"/>
      </rPr>
      <t xml:space="preserve"> </t>
    </r>
  </si>
  <si>
    <r>
      <t xml:space="preserve"> </t>
    </r>
    <r>
      <rPr>
        <sz val="8"/>
        <color indexed="8"/>
        <rFont val="Times New Roman"/>
        <family val="1"/>
      </rPr>
      <t xml:space="preserve">585 Greenhouse Service </t>
    </r>
    <r>
      <rPr>
        <sz val="8"/>
        <rFont val="Times New Roman"/>
        <family val="1"/>
      </rPr>
      <t xml:space="preserve"> </t>
    </r>
  </si>
  <si>
    <r>
      <t xml:space="preserve"> </t>
    </r>
    <r>
      <rPr>
        <sz val="8"/>
        <color indexed="8"/>
        <rFont val="Times New Roman"/>
        <family val="1"/>
      </rPr>
      <t xml:space="preserve">590 Other (All Purpose) </t>
    </r>
    <r>
      <rPr>
        <sz val="8"/>
        <rFont val="Times New Roman"/>
        <family val="1"/>
      </rPr>
      <t xml:space="preserve"> </t>
    </r>
  </si>
  <si>
    <r>
      <t xml:space="preserve"> </t>
    </r>
    <r>
      <rPr>
        <b/>
        <sz val="8"/>
        <color indexed="8"/>
        <rFont val="Times New Roman"/>
        <family val="1"/>
      </rPr>
      <t>(600) General Use Facilities</t>
    </r>
    <r>
      <rPr>
        <b/>
        <sz val="8"/>
        <rFont val="Times New Roman"/>
        <family val="1"/>
      </rPr>
      <t xml:space="preserve"> </t>
    </r>
  </si>
  <si>
    <r>
      <t xml:space="preserve"> </t>
    </r>
    <r>
      <rPr>
        <sz val="8"/>
        <color indexed="8"/>
        <rFont val="Times New Roman"/>
        <family val="1"/>
      </rPr>
      <t xml:space="preserve">610 Assembly </t>
    </r>
    <r>
      <rPr>
        <sz val="8"/>
        <rFont val="Times New Roman"/>
        <family val="1"/>
      </rPr>
      <t xml:space="preserve"> </t>
    </r>
  </si>
  <si>
    <r>
      <t xml:space="preserve"> </t>
    </r>
    <r>
      <rPr>
        <sz val="8"/>
        <color indexed="8"/>
        <rFont val="Times New Roman"/>
        <family val="1"/>
      </rPr>
      <t xml:space="preserve">615 Assembly Service </t>
    </r>
    <r>
      <rPr>
        <sz val="8"/>
        <rFont val="Times New Roman"/>
        <family val="1"/>
      </rPr>
      <t xml:space="preserve"> </t>
    </r>
  </si>
  <si>
    <r>
      <t xml:space="preserve"> </t>
    </r>
    <r>
      <rPr>
        <sz val="8"/>
        <color indexed="8"/>
        <rFont val="Times New Roman"/>
        <family val="1"/>
      </rPr>
      <t xml:space="preserve">620 Exhibition </t>
    </r>
    <r>
      <rPr>
        <sz val="8"/>
        <rFont val="Times New Roman"/>
        <family val="1"/>
      </rPr>
      <t xml:space="preserve"> </t>
    </r>
  </si>
  <si>
    <r>
      <t xml:space="preserve"> </t>
    </r>
    <r>
      <rPr>
        <sz val="8"/>
        <color indexed="8"/>
        <rFont val="Times New Roman"/>
        <family val="1"/>
      </rPr>
      <t xml:space="preserve">625 Exhibition Service </t>
    </r>
    <r>
      <rPr>
        <sz val="8"/>
        <rFont val="Times New Roman"/>
        <family val="1"/>
      </rPr>
      <t xml:space="preserve"> </t>
    </r>
  </si>
  <si>
    <r>
      <t xml:space="preserve"> </t>
    </r>
    <r>
      <rPr>
        <sz val="8"/>
        <color indexed="8"/>
        <rFont val="Times New Roman"/>
        <family val="1"/>
      </rPr>
      <t xml:space="preserve">630 Food Facility </t>
    </r>
    <r>
      <rPr>
        <sz val="8"/>
        <rFont val="Times New Roman"/>
        <family val="1"/>
      </rPr>
      <t xml:space="preserve"> </t>
    </r>
  </si>
  <si>
    <r>
      <t xml:space="preserve"> </t>
    </r>
    <r>
      <rPr>
        <sz val="8"/>
        <color indexed="8"/>
        <rFont val="Times New Roman"/>
        <family val="1"/>
      </rPr>
      <t xml:space="preserve">635 Food Facility Service </t>
    </r>
    <r>
      <rPr>
        <sz val="8"/>
        <rFont val="Times New Roman"/>
        <family val="1"/>
      </rPr>
      <t xml:space="preserve"> </t>
    </r>
  </si>
  <si>
    <r>
      <t xml:space="preserve"> </t>
    </r>
    <r>
      <rPr>
        <sz val="8"/>
        <color indexed="8"/>
        <rFont val="Times New Roman"/>
        <family val="1"/>
      </rPr>
      <t xml:space="preserve">640 Day Care </t>
    </r>
    <r>
      <rPr>
        <sz val="8"/>
        <rFont val="Times New Roman"/>
        <family val="1"/>
      </rPr>
      <t xml:space="preserve"> </t>
    </r>
  </si>
  <si>
    <r>
      <t xml:space="preserve"> </t>
    </r>
    <r>
      <rPr>
        <sz val="8"/>
        <color indexed="8"/>
        <rFont val="Times New Roman"/>
        <family val="1"/>
      </rPr>
      <t xml:space="preserve">645 Day Care Service </t>
    </r>
    <r>
      <rPr>
        <sz val="8"/>
        <rFont val="Times New Roman"/>
        <family val="1"/>
      </rPr>
      <t xml:space="preserve"> </t>
    </r>
  </si>
  <si>
    <r>
      <t xml:space="preserve"> </t>
    </r>
    <r>
      <rPr>
        <sz val="8"/>
        <color indexed="8"/>
        <rFont val="Times New Roman"/>
        <family val="1"/>
      </rPr>
      <t xml:space="preserve">650 Lounge </t>
    </r>
    <r>
      <rPr>
        <sz val="8"/>
        <rFont val="Times New Roman"/>
        <family val="1"/>
      </rPr>
      <t xml:space="preserve"> </t>
    </r>
  </si>
  <si>
    <r>
      <t xml:space="preserve"> </t>
    </r>
    <r>
      <rPr>
        <sz val="8"/>
        <color indexed="8"/>
        <rFont val="Times New Roman"/>
        <family val="1"/>
      </rPr>
      <t xml:space="preserve">655 Lounge Service </t>
    </r>
    <r>
      <rPr>
        <sz val="8"/>
        <rFont val="Times New Roman"/>
        <family val="1"/>
      </rPr>
      <t xml:space="preserve"> </t>
    </r>
  </si>
  <si>
    <r>
      <t xml:space="preserve"> </t>
    </r>
    <r>
      <rPr>
        <sz val="8"/>
        <color indexed="8"/>
        <rFont val="Times New Roman"/>
        <family val="1"/>
      </rPr>
      <t xml:space="preserve">660 Merchandising </t>
    </r>
    <r>
      <rPr>
        <sz val="8"/>
        <rFont val="Times New Roman"/>
        <family val="1"/>
      </rPr>
      <t xml:space="preserve"> </t>
    </r>
  </si>
  <si>
    <r>
      <t xml:space="preserve"> </t>
    </r>
    <r>
      <rPr>
        <sz val="8"/>
        <color indexed="8"/>
        <rFont val="Times New Roman"/>
        <family val="1"/>
      </rPr>
      <t xml:space="preserve">665 Merchandising Service </t>
    </r>
    <r>
      <rPr>
        <sz val="8"/>
        <rFont val="Times New Roman"/>
        <family val="1"/>
      </rPr>
      <t xml:space="preserve"> </t>
    </r>
  </si>
  <si>
    <r>
      <t xml:space="preserve"> </t>
    </r>
    <r>
      <rPr>
        <sz val="8"/>
        <color indexed="8"/>
        <rFont val="Times New Roman"/>
        <family val="1"/>
      </rPr>
      <t xml:space="preserve">670 Recreation </t>
    </r>
    <r>
      <rPr>
        <sz val="8"/>
        <rFont val="Times New Roman"/>
        <family val="1"/>
      </rPr>
      <t xml:space="preserve"> </t>
    </r>
  </si>
  <si>
    <r>
      <t xml:space="preserve"> </t>
    </r>
    <r>
      <rPr>
        <sz val="8"/>
        <color indexed="8"/>
        <rFont val="Times New Roman"/>
        <family val="1"/>
      </rPr>
      <t xml:space="preserve">675 Recreation Service </t>
    </r>
    <r>
      <rPr>
        <sz val="8"/>
        <rFont val="Times New Roman"/>
        <family val="1"/>
      </rPr>
      <t xml:space="preserve"> </t>
    </r>
  </si>
  <si>
    <r>
      <t xml:space="preserve"> </t>
    </r>
    <r>
      <rPr>
        <sz val="8"/>
        <color indexed="8"/>
        <rFont val="Times New Roman"/>
        <family val="1"/>
      </rPr>
      <t>680 Meeting Room</t>
    </r>
    <r>
      <rPr>
        <sz val="8"/>
        <rFont val="Times New Roman"/>
        <family val="1"/>
      </rPr>
      <t xml:space="preserve"> </t>
    </r>
  </si>
  <si>
    <r>
      <t xml:space="preserve"> </t>
    </r>
    <r>
      <rPr>
        <sz val="8"/>
        <color indexed="8"/>
        <rFont val="Times New Roman"/>
        <family val="1"/>
      </rPr>
      <t xml:space="preserve">685 Meeting Room Service </t>
    </r>
    <r>
      <rPr>
        <sz val="8"/>
        <rFont val="Times New Roman"/>
        <family val="1"/>
      </rPr>
      <t xml:space="preserve"> </t>
    </r>
  </si>
  <si>
    <r>
      <t xml:space="preserve"> </t>
    </r>
    <r>
      <rPr>
        <i/>
        <sz val="8"/>
        <color indexed="8"/>
        <rFont val="Times New Roman"/>
        <family val="1"/>
      </rPr>
      <t xml:space="preserve">Note: 640 Day Care and 645 Day Care Service added. </t>
    </r>
    <r>
      <rPr>
        <i/>
        <sz val="8"/>
        <rFont val="Times New Roman"/>
        <family val="1"/>
      </rPr>
      <t xml:space="preserve">   690 Locker Room deleted; reassign to 115,215,225,315  </t>
    </r>
  </si>
  <si>
    <r>
      <t xml:space="preserve"> </t>
    </r>
    <r>
      <rPr>
        <i/>
        <sz val="8"/>
        <color indexed="8"/>
        <rFont val="Times New Roman"/>
        <family val="1"/>
      </rPr>
      <t xml:space="preserve"> 690 Locker Room deleted; reassign to 115,215,225,315 </t>
    </r>
    <r>
      <rPr>
        <i/>
        <sz val="8"/>
        <rFont val="Times New Roman"/>
        <family val="1"/>
      </rPr>
      <t xml:space="preserve">  or other room service code.  </t>
    </r>
  </si>
  <si>
    <r>
      <t xml:space="preserve"> </t>
    </r>
    <r>
      <rPr>
        <b/>
        <sz val="8"/>
        <color indexed="8"/>
        <rFont val="Times New Roman"/>
        <family val="1"/>
      </rPr>
      <t>(700) Support Facilities</t>
    </r>
    <r>
      <rPr>
        <b/>
        <sz val="8"/>
        <rFont val="Times New Roman"/>
        <family val="1"/>
      </rPr>
      <t xml:space="preserve"> </t>
    </r>
  </si>
  <si>
    <r>
      <t xml:space="preserve"> </t>
    </r>
    <r>
      <rPr>
        <sz val="8"/>
        <color indexed="8"/>
        <rFont val="Times New Roman"/>
        <family val="1"/>
      </rPr>
      <t xml:space="preserve">710 Central Computer or Telecommunications </t>
    </r>
    <r>
      <rPr>
        <sz val="8"/>
        <rFont val="Times New Roman"/>
        <family val="1"/>
      </rPr>
      <t xml:space="preserve"> </t>
    </r>
  </si>
  <si>
    <r>
      <t xml:space="preserve"> </t>
    </r>
    <r>
      <rPr>
        <sz val="8"/>
        <color indexed="8"/>
        <rFont val="Times New Roman"/>
        <family val="1"/>
      </rPr>
      <t xml:space="preserve">715 Central Computer or Telecommunications Service </t>
    </r>
    <r>
      <rPr>
        <sz val="8"/>
        <rFont val="Times New Roman"/>
        <family val="1"/>
      </rPr>
      <t xml:space="preserve"> </t>
    </r>
  </si>
  <si>
    <r>
      <t xml:space="preserve"> </t>
    </r>
    <r>
      <rPr>
        <sz val="8"/>
        <color indexed="8"/>
        <rFont val="Times New Roman"/>
        <family val="1"/>
      </rPr>
      <t xml:space="preserve">720 Shop </t>
    </r>
    <r>
      <rPr>
        <sz val="8"/>
        <rFont val="Times New Roman"/>
        <family val="1"/>
      </rPr>
      <t xml:space="preserve"> </t>
    </r>
  </si>
  <si>
    <r>
      <t xml:space="preserve"> </t>
    </r>
    <r>
      <rPr>
        <sz val="8"/>
        <color indexed="8"/>
        <rFont val="Times New Roman"/>
        <family val="1"/>
      </rPr>
      <t xml:space="preserve">725 Shop Service </t>
    </r>
    <r>
      <rPr>
        <sz val="8"/>
        <rFont val="Times New Roman"/>
        <family val="1"/>
      </rPr>
      <t xml:space="preserve"> </t>
    </r>
  </si>
  <si>
    <r>
      <t xml:space="preserve"> </t>
    </r>
    <r>
      <rPr>
        <sz val="8"/>
        <color indexed="8"/>
        <rFont val="Times New Roman"/>
        <family val="1"/>
      </rPr>
      <t xml:space="preserve">730 Central Storage </t>
    </r>
    <r>
      <rPr>
        <sz val="8"/>
        <rFont val="Times New Roman"/>
        <family val="1"/>
      </rPr>
      <t xml:space="preserve"> </t>
    </r>
  </si>
  <si>
    <r>
      <t xml:space="preserve"> </t>
    </r>
    <r>
      <rPr>
        <sz val="8"/>
        <color indexed="8"/>
        <rFont val="Times New Roman"/>
        <family val="1"/>
      </rPr>
      <t xml:space="preserve">735 Central Storage Service </t>
    </r>
    <r>
      <rPr>
        <sz val="8"/>
        <rFont val="Times New Roman"/>
        <family val="1"/>
      </rPr>
      <t xml:space="preserve"> </t>
    </r>
  </si>
  <si>
    <r>
      <t xml:space="preserve"> </t>
    </r>
    <r>
      <rPr>
        <sz val="8"/>
        <color indexed="8"/>
        <rFont val="Times New Roman"/>
        <family val="1"/>
      </rPr>
      <t xml:space="preserve">740 Vehicle Storage </t>
    </r>
    <r>
      <rPr>
        <sz val="8"/>
        <rFont val="Times New Roman"/>
        <family val="1"/>
      </rPr>
      <t xml:space="preserve"> </t>
    </r>
  </si>
  <si>
    <r>
      <t xml:space="preserve"> </t>
    </r>
    <r>
      <rPr>
        <sz val="8"/>
        <color indexed="8"/>
        <rFont val="Times New Roman"/>
        <family val="1"/>
      </rPr>
      <t xml:space="preserve">745 Vehicle Storage Service </t>
    </r>
    <r>
      <rPr>
        <sz val="8"/>
        <rFont val="Times New Roman"/>
        <family val="1"/>
      </rPr>
      <t xml:space="preserve"> </t>
    </r>
  </si>
  <si>
    <r>
      <t xml:space="preserve"> </t>
    </r>
    <r>
      <rPr>
        <sz val="8"/>
        <color indexed="8"/>
        <rFont val="Times New Roman"/>
        <family val="1"/>
      </rPr>
      <t xml:space="preserve">750 Central Service </t>
    </r>
    <r>
      <rPr>
        <sz val="8"/>
        <rFont val="Times New Roman"/>
        <family val="1"/>
      </rPr>
      <t xml:space="preserve"> </t>
    </r>
  </si>
  <si>
    <t xml:space="preserve"> 755 Central Service Support</t>
  </si>
  <si>
    <r>
      <t xml:space="preserve"> </t>
    </r>
    <r>
      <rPr>
        <sz val="8"/>
        <color indexed="8"/>
        <rFont val="Times New Roman"/>
        <family val="1"/>
      </rPr>
      <t xml:space="preserve">760 Hazardous Materials </t>
    </r>
    <r>
      <rPr>
        <sz val="8"/>
        <rFont val="Times New Roman"/>
        <family val="1"/>
      </rPr>
      <t xml:space="preserve"> Storage</t>
    </r>
  </si>
  <si>
    <t xml:space="preserve"> 770 Hazardous Waste Storage</t>
  </si>
  <si>
    <t xml:space="preserve"> 775 Hazardous Waste Service</t>
  </si>
  <si>
    <t xml:space="preserve"> 780 Unit Storage</t>
  </si>
  <si>
    <r>
      <t xml:space="preserve"> </t>
    </r>
    <r>
      <rPr>
        <b/>
        <sz val="8"/>
        <color indexed="8"/>
        <rFont val="Times New Roman"/>
        <family val="1"/>
      </rPr>
      <t>(800) Health Care Facilities</t>
    </r>
    <r>
      <rPr>
        <b/>
        <sz val="8"/>
        <rFont val="Times New Roman"/>
        <family val="1"/>
      </rPr>
      <t xml:space="preserve"> </t>
    </r>
  </si>
  <si>
    <r>
      <t xml:space="preserve"> </t>
    </r>
    <r>
      <rPr>
        <sz val="8"/>
        <color indexed="8"/>
        <rFont val="Times New Roman"/>
        <family val="1"/>
      </rPr>
      <t xml:space="preserve">810 Patient Bedroom </t>
    </r>
    <r>
      <rPr>
        <sz val="8"/>
        <rFont val="Times New Roman"/>
        <family val="1"/>
      </rPr>
      <t xml:space="preserve"> </t>
    </r>
  </si>
  <si>
    <r>
      <t xml:space="preserve"> </t>
    </r>
    <r>
      <rPr>
        <sz val="8"/>
        <color indexed="8"/>
        <rFont val="Times New Roman"/>
        <family val="1"/>
      </rPr>
      <t xml:space="preserve">815 Patient Bedroom Service </t>
    </r>
    <r>
      <rPr>
        <sz val="8"/>
        <rFont val="Times New Roman"/>
        <family val="1"/>
      </rPr>
      <t xml:space="preserve"> </t>
    </r>
  </si>
  <si>
    <r>
      <t xml:space="preserve"> </t>
    </r>
    <r>
      <rPr>
        <sz val="8"/>
        <color indexed="8"/>
        <rFont val="Times New Roman"/>
        <family val="1"/>
      </rPr>
      <t xml:space="preserve">820 Patient Bath </t>
    </r>
    <r>
      <rPr>
        <sz val="8"/>
        <rFont val="Times New Roman"/>
        <family val="1"/>
      </rPr>
      <t xml:space="preserve"> </t>
    </r>
  </si>
  <si>
    <r>
      <t xml:space="preserve"> </t>
    </r>
    <r>
      <rPr>
        <sz val="8"/>
        <color indexed="8"/>
        <rFont val="Times New Roman"/>
        <family val="1"/>
      </rPr>
      <t xml:space="preserve">830 Nurse Station </t>
    </r>
    <r>
      <rPr>
        <sz val="8"/>
        <rFont val="Times New Roman"/>
        <family val="1"/>
      </rPr>
      <t xml:space="preserve"> </t>
    </r>
  </si>
  <si>
    <r>
      <t xml:space="preserve"> </t>
    </r>
    <r>
      <rPr>
        <sz val="8"/>
        <color indexed="8"/>
        <rFont val="Times New Roman"/>
        <family val="1"/>
      </rPr>
      <t xml:space="preserve">835 Nurse Station Service </t>
    </r>
    <r>
      <rPr>
        <sz val="8"/>
        <rFont val="Times New Roman"/>
        <family val="1"/>
      </rPr>
      <t xml:space="preserve"> </t>
    </r>
  </si>
  <si>
    <r>
      <t xml:space="preserve"> </t>
    </r>
    <r>
      <rPr>
        <sz val="8"/>
        <color indexed="8"/>
        <rFont val="Times New Roman"/>
        <family val="1"/>
      </rPr>
      <t xml:space="preserve">840 Surgery </t>
    </r>
    <r>
      <rPr>
        <sz val="8"/>
        <rFont val="Times New Roman"/>
        <family val="1"/>
      </rPr>
      <t xml:space="preserve"> </t>
    </r>
  </si>
  <si>
    <r>
      <t xml:space="preserve"> </t>
    </r>
    <r>
      <rPr>
        <sz val="8"/>
        <color indexed="8"/>
        <rFont val="Times New Roman"/>
        <family val="1"/>
      </rPr>
      <t xml:space="preserve">845 Surgery Service </t>
    </r>
    <r>
      <rPr>
        <sz val="8"/>
        <rFont val="Times New Roman"/>
        <family val="1"/>
      </rPr>
      <t xml:space="preserve"> </t>
    </r>
  </si>
  <si>
    <r>
      <t xml:space="preserve"> </t>
    </r>
    <r>
      <rPr>
        <sz val="8"/>
        <color indexed="8"/>
        <rFont val="Times New Roman"/>
        <family val="1"/>
      </rPr>
      <t xml:space="preserve">850 Treatment/Examination </t>
    </r>
    <r>
      <rPr>
        <sz val="8"/>
        <rFont val="Times New Roman"/>
        <family val="1"/>
      </rPr>
      <t xml:space="preserve"> Clinic</t>
    </r>
  </si>
  <si>
    <r>
      <t xml:space="preserve"> </t>
    </r>
    <r>
      <rPr>
        <sz val="8"/>
        <color indexed="8"/>
        <rFont val="Times New Roman"/>
        <family val="1"/>
      </rPr>
      <t xml:space="preserve">855 Treatment/Examination Clinic Service </t>
    </r>
    <r>
      <rPr>
        <sz val="8"/>
        <rFont val="Times New Roman"/>
        <family val="1"/>
      </rPr>
      <t xml:space="preserve"> </t>
    </r>
  </si>
  <si>
    <r>
      <t xml:space="preserve"> </t>
    </r>
    <r>
      <rPr>
        <sz val="8"/>
        <color indexed="8"/>
        <rFont val="Times New Roman"/>
        <family val="1"/>
      </rPr>
      <t xml:space="preserve">860 Diagnostic Service Laboratory </t>
    </r>
    <r>
      <rPr>
        <sz val="8"/>
        <rFont val="Times New Roman"/>
        <family val="1"/>
      </rPr>
      <t xml:space="preserve"> </t>
    </r>
  </si>
  <si>
    <r>
      <t xml:space="preserve"> </t>
    </r>
    <r>
      <rPr>
        <sz val="8"/>
        <color indexed="8"/>
        <rFont val="Times New Roman"/>
        <family val="1"/>
      </rPr>
      <t xml:space="preserve">865 Diagnostic Service Lab Support </t>
    </r>
    <r>
      <rPr>
        <sz val="8"/>
        <rFont val="Times New Roman"/>
        <family val="1"/>
      </rPr>
      <t xml:space="preserve"> </t>
    </r>
  </si>
  <si>
    <r>
      <t xml:space="preserve"> </t>
    </r>
    <r>
      <rPr>
        <sz val="8"/>
        <color indexed="8"/>
        <rFont val="Times New Roman"/>
        <family val="1"/>
      </rPr>
      <t xml:space="preserve">870 Central Supplies </t>
    </r>
    <r>
      <rPr>
        <sz val="8"/>
        <rFont val="Times New Roman"/>
        <family val="1"/>
      </rPr>
      <t xml:space="preserve"> </t>
    </r>
  </si>
  <si>
    <r>
      <t xml:space="preserve"> </t>
    </r>
    <r>
      <rPr>
        <sz val="8"/>
        <color indexed="8"/>
        <rFont val="Times New Roman"/>
        <family val="1"/>
      </rPr>
      <t xml:space="preserve">880 Public Waiting </t>
    </r>
    <r>
      <rPr>
        <sz val="8"/>
        <rFont val="Times New Roman"/>
        <family val="1"/>
      </rPr>
      <t xml:space="preserve"> </t>
    </r>
  </si>
  <si>
    <r>
      <t xml:space="preserve"> </t>
    </r>
    <r>
      <rPr>
        <sz val="8"/>
        <color indexed="8"/>
        <rFont val="Times New Roman"/>
        <family val="1"/>
      </rPr>
      <t xml:space="preserve">890 Staff On-Call Facility </t>
    </r>
    <r>
      <rPr>
        <sz val="8"/>
        <rFont val="Times New Roman"/>
        <family val="1"/>
      </rPr>
      <t xml:space="preserve"> </t>
    </r>
  </si>
  <si>
    <r>
      <t xml:space="preserve"> </t>
    </r>
    <r>
      <rPr>
        <sz val="8"/>
        <color indexed="8"/>
        <rFont val="Times New Roman"/>
        <family val="1"/>
      </rPr>
      <t xml:space="preserve">895 Staff On-Call Facility Service </t>
    </r>
    <r>
      <rPr>
        <sz val="8"/>
        <rFont val="Times New Roman"/>
        <family val="1"/>
      </rPr>
      <t xml:space="preserve"> </t>
    </r>
  </si>
  <si>
    <r>
      <t xml:space="preserve"> </t>
    </r>
    <r>
      <rPr>
        <i/>
        <sz val="8"/>
        <color indexed="8"/>
        <rFont val="Times New Roman"/>
        <family val="1"/>
      </rPr>
      <t xml:space="preserve"> Note: Previous 895, Health Care Service deleted. Apply appropriate</t>
    </r>
    <r>
      <rPr>
        <i/>
        <sz val="8"/>
        <rFont val="Times New Roman"/>
        <family val="1"/>
      </rPr>
      <t xml:space="preserve"> service code to primary room code.  </t>
    </r>
  </si>
  <si>
    <r>
      <t xml:space="preserve"> </t>
    </r>
    <r>
      <rPr>
        <b/>
        <sz val="8"/>
        <color indexed="8"/>
        <rFont val="Times New Roman"/>
        <family val="1"/>
      </rPr>
      <t>(900) Residential Facilities</t>
    </r>
    <r>
      <rPr>
        <b/>
        <sz val="8"/>
        <rFont val="Times New Roman"/>
        <family val="1"/>
      </rPr>
      <t xml:space="preserve"> </t>
    </r>
  </si>
  <si>
    <r>
      <t xml:space="preserve"> </t>
    </r>
    <r>
      <rPr>
        <sz val="8"/>
        <color indexed="8"/>
        <rFont val="Times New Roman"/>
        <family val="1"/>
      </rPr>
      <t xml:space="preserve">910 Sleep/Study w/o Toilet or Bath </t>
    </r>
    <r>
      <rPr>
        <sz val="8"/>
        <rFont val="Times New Roman"/>
        <family val="1"/>
      </rPr>
      <t xml:space="preserve"> </t>
    </r>
  </si>
  <si>
    <r>
      <t xml:space="preserve"> </t>
    </r>
    <r>
      <rPr>
        <sz val="8"/>
        <color indexed="8"/>
        <rFont val="Times New Roman"/>
        <family val="1"/>
      </rPr>
      <t xml:space="preserve">919 Toilet or Bath </t>
    </r>
    <r>
      <rPr>
        <sz val="8"/>
        <rFont val="Times New Roman"/>
        <family val="1"/>
      </rPr>
      <t xml:space="preserve"> </t>
    </r>
  </si>
  <si>
    <r>
      <t xml:space="preserve"> </t>
    </r>
    <r>
      <rPr>
        <sz val="8"/>
        <color indexed="8"/>
        <rFont val="Times New Roman"/>
        <family val="1"/>
      </rPr>
      <t xml:space="preserve">920 Sleep/Study w/Toilet or Bath </t>
    </r>
    <r>
      <rPr>
        <sz val="8"/>
        <rFont val="Times New Roman"/>
        <family val="1"/>
      </rPr>
      <t xml:space="preserve"> </t>
    </r>
  </si>
  <si>
    <r>
      <t xml:space="preserve"> </t>
    </r>
    <r>
      <rPr>
        <sz val="8"/>
        <color indexed="8"/>
        <rFont val="Times New Roman"/>
        <family val="1"/>
      </rPr>
      <t xml:space="preserve">935 Sleep/Study Service </t>
    </r>
    <r>
      <rPr>
        <sz val="8"/>
        <rFont val="Times New Roman"/>
        <family val="1"/>
      </rPr>
      <t xml:space="preserve"> </t>
    </r>
  </si>
  <si>
    <r>
      <t xml:space="preserve"> </t>
    </r>
    <r>
      <rPr>
        <sz val="8"/>
        <color indexed="8"/>
        <rFont val="Times New Roman"/>
        <family val="1"/>
      </rPr>
      <t xml:space="preserve">950 Apartment </t>
    </r>
    <r>
      <rPr>
        <sz val="8"/>
        <rFont val="Times New Roman"/>
        <family val="1"/>
      </rPr>
      <t xml:space="preserve"> </t>
    </r>
  </si>
  <si>
    <r>
      <t xml:space="preserve"> </t>
    </r>
    <r>
      <rPr>
        <sz val="8"/>
        <color indexed="8"/>
        <rFont val="Times New Roman"/>
        <family val="1"/>
      </rPr>
      <t xml:space="preserve">955 Apartment Service </t>
    </r>
    <r>
      <rPr>
        <sz val="8"/>
        <rFont val="Times New Roman"/>
        <family val="1"/>
      </rPr>
      <t xml:space="preserve"> </t>
    </r>
  </si>
  <si>
    <r>
      <t xml:space="preserve"> </t>
    </r>
    <r>
      <rPr>
        <sz val="8"/>
        <color indexed="8"/>
        <rFont val="Times New Roman"/>
        <family val="1"/>
      </rPr>
      <t xml:space="preserve">970 House </t>
    </r>
    <r>
      <rPr>
        <sz val="8"/>
        <rFont val="Times New Roman"/>
        <family val="1"/>
      </rPr>
      <t xml:space="preserve"> </t>
    </r>
  </si>
  <si>
    <r>
      <t xml:space="preserve"> </t>
    </r>
    <r>
      <rPr>
        <b/>
        <sz val="8"/>
        <color indexed="8"/>
        <rFont val="Times New Roman"/>
        <family val="1"/>
      </rPr>
      <t>(000) Unclassified Facilities</t>
    </r>
    <r>
      <rPr>
        <b/>
        <sz val="8"/>
        <rFont val="Times New Roman"/>
        <family val="1"/>
      </rPr>
      <t xml:space="preserve"> </t>
    </r>
  </si>
  <si>
    <r>
      <t xml:space="preserve"> </t>
    </r>
    <r>
      <rPr>
        <sz val="8"/>
        <color indexed="8"/>
        <rFont val="Times New Roman"/>
        <family val="1"/>
      </rPr>
      <t xml:space="preserve">050 Inactive Area </t>
    </r>
    <r>
      <rPr>
        <sz val="8"/>
        <rFont val="Times New Roman"/>
        <family val="1"/>
      </rPr>
      <t xml:space="preserve"> </t>
    </r>
  </si>
  <si>
    <r>
      <t xml:space="preserve"> </t>
    </r>
    <r>
      <rPr>
        <sz val="8"/>
        <color indexed="8"/>
        <rFont val="Times New Roman"/>
        <family val="1"/>
      </rPr>
      <t xml:space="preserve">060 Alteration or Conversion Area </t>
    </r>
    <r>
      <rPr>
        <sz val="8"/>
        <rFont val="Times New Roman"/>
        <family val="1"/>
      </rPr>
      <t xml:space="preserve"> </t>
    </r>
  </si>
  <si>
    <r>
      <t xml:space="preserve"> </t>
    </r>
    <r>
      <rPr>
        <sz val="8"/>
        <color indexed="8"/>
        <rFont val="Times New Roman"/>
        <family val="1"/>
      </rPr>
      <t xml:space="preserve">070 Unfinished Area </t>
    </r>
    <r>
      <rPr>
        <sz val="8"/>
        <rFont val="Times New Roman"/>
        <family val="1"/>
      </rPr>
      <t xml:space="preserve"> </t>
    </r>
  </si>
  <si>
    <r>
      <t xml:space="preserve"> </t>
    </r>
    <r>
      <rPr>
        <i/>
        <sz val="8"/>
        <color indexed="8"/>
        <rFont val="Times New Roman"/>
        <family val="1"/>
      </rPr>
      <t xml:space="preserve">Note: Each bracketed room use category may be aggregated </t>
    </r>
    <r>
      <rPr>
        <i/>
        <sz val="8"/>
        <rFont val="Times New Roman"/>
        <family val="1"/>
      </rPr>
      <t xml:space="preserve">  for academic/administrative space as well as  </t>
    </r>
  </si>
  <si>
    <r>
      <t xml:space="preserve"> </t>
    </r>
    <r>
      <rPr>
        <i/>
        <sz val="8"/>
        <color indexed="8"/>
        <rFont val="Times New Roman"/>
        <family val="1"/>
      </rPr>
      <t xml:space="preserve">supplementary space. </t>
    </r>
    <r>
      <rPr>
        <i/>
        <sz val="8"/>
        <rFont val="Times New Roman"/>
        <family val="1"/>
      </rPr>
      <t xml:space="preserve"> </t>
    </r>
  </si>
  <si>
    <r>
      <t xml:space="preserve"> </t>
    </r>
    <r>
      <rPr>
        <b/>
        <sz val="8"/>
        <color indexed="8"/>
        <rFont val="Times New Roman"/>
        <family val="1"/>
      </rPr>
      <t xml:space="preserve">From: Postsecondary Education Facilities Inventory and Classification Manual </t>
    </r>
    <r>
      <rPr>
        <b/>
        <sz val="8"/>
        <rFont val="Times New Roman"/>
        <family val="1"/>
      </rPr>
      <t xml:space="preserve"> </t>
    </r>
  </si>
  <si>
    <r>
      <t xml:space="preserve"> </t>
    </r>
    <r>
      <rPr>
        <b/>
        <sz val="8"/>
        <color indexed="8"/>
        <rFont val="Times New Roman"/>
        <family val="1"/>
      </rPr>
      <t xml:space="preserve">(NCES,2006) </t>
    </r>
    <r>
      <rPr>
        <b/>
        <sz val="8"/>
        <rFont val="Times New Roman"/>
        <family val="1"/>
      </rPr>
      <t xml:space="preserve"> </t>
    </r>
  </si>
  <si>
    <t>This project will not add any additional square footage to the campus.</t>
  </si>
  <si>
    <t>NA</t>
  </si>
  <si>
    <t>Vincennes University</t>
  </si>
  <si>
    <t>Vincennes</t>
  </si>
  <si>
    <t>Yes</t>
  </si>
  <si>
    <t>May</t>
  </si>
  <si>
    <t>August</t>
  </si>
  <si>
    <t>(1) Cost Basis is based on current cost prevailing as of:  July 2025</t>
  </si>
  <si>
    <t>FOR:  GEORGE ROGERS CLARK RESIDENCE HALL RENOVATION</t>
  </si>
  <si>
    <t>INSTITUTION CAMPUS SPACE DETAILS FOR GEORGE ROGERS CLARK RESIDENCE HALL RENOVATION</t>
  </si>
  <si>
    <t>January</t>
  </si>
  <si>
    <t>The upgrades to George Rogers Clark Residence Hall will result in an estimated cost savings of $4,500 annually based on the improved efficiency of the new equipment being installed.</t>
  </si>
  <si>
    <t>Auxiliary Reserves</t>
  </si>
  <si>
    <t>The renovation of the George Rogers Clark Residence Hall will consist of an elevator refurbishment and a complete upgrade of the HVAC system including a new chiller, new air handling units, upgraded building controls, associated plumbing/electrical and required finish upgrades. The project will improve air quality, HVAC controls and comfort, helping to maintain Clark Hall as a desirable housing option for University students.  This project is a continuation of Vincennes University’s commitment to improving energy efficiency and offering students economical and attractive housing options.</t>
  </si>
  <si>
    <t xml:space="preserve">This renovation project addresses critical maintenance for HVAC needs in the George Rogers Clark Residence Hall. The George Rogers Clark Residence Hall Renovation has been identified as a core project that will not only provide environmental comfort for residents but will utilize modern systems that operate in a much more efficient and cost-effective manner. The HVAC systems have simply reached the end of their lifecycle and need replaced to maintain comfort in Clark Hall without interruption due to emergency repairs. Vincennes University has placed special attention on projects that replace outdated mechanical systems with modern, code compliant, efficiency, maintenance friendly, and cost-effective systems in order to provide a quality living/learning environment. </t>
  </si>
  <si>
    <t>Vincennes University’s George Rogers Clark Residence Hall, which contains 87,495 gross square feet, was built in 1967 with a major renovation in 2006.  The building houses 264 students in 144 rooms on three floors.  The current HVAC system is nearing the end of its expected lifecycle and is in poor condition.  This has resulted in reduced air quality, reduced student comfort and the need for continued maintenance.  The renovation of the building will consist of an elevator refurbishment and a complete upgrade of the HVAC system including a new chiller, new air handling units, upgraded building controls, associated plumbing/electrical and required finish upgrades. The project will improve air quality, HVAC controls and comfort, helping to maintain Clark Hall as a desirable housing option for University students.</t>
  </si>
  <si>
    <t xml:space="preserve">This renovation project addresses critical maintenance for HVAC needs in George Rogers Clark Residence Hall. The George Rogers Clark Residence Hall Renovation has been identified as a core project that will not only provide environmental comfort for residence but will utilize modern systems that operate in a much more efficient and cost-effective manner. The HVAC systems have simply reached the end of their lifecycle and need replaced to maintain comfort in Clark Hall without interruption due to emergency repairs. Vincennes University has placed special attention on projects that replace outdated mechanical systems with modern, code compliant, efficient, maintenance friendly, and cost-effective systems in order to provide a quality living/learning environment.  </t>
  </si>
  <si>
    <t>Vincennes University has completed other residence hall mechanical/HVAC upgrades to many of its facilities in recent years including Morris Residence Hall for $3,378,593.00 (45.42 per sq. ft.) completed in 2013, Vanderburgh Residence Hall for $3,016,238.00 (26.65 per sq. ft.) completed in 2013, Vigo Residence Hall  for $5,726,162.00 (56.07 per sq. ft.) completed in 2017, and Godare Residence Hall  for $3,568,899.00 (38.46 per sq. ft.) completed in 2019. All of the projects were continuations of Vincennes University’s commitment to improving energy efficiency while still offering students economical and comfortable student housing.</t>
  </si>
  <si>
    <t>E-1-26-2-02</t>
  </si>
  <si>
    <t>GEORGE ROGERS CLARK RESIDENCE HALL RENOVATION E-1-26-2-02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</si>
</sst>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9">
    <font>
      <sz val="10"/>
      <name val="Arial"/>
    </font>
    <font>
      <sz val="11"/>
      <color theme="1"/>
      <name val="Calibri"/>
      <family val="2"/>
      <scheme val="minor"/>
    </font>
    <font>
      <b/>
      <sz val="12"/>
      <name val="Times New Roman"/>
      <family val="1"/>
    </font>
    <font>
      <sz val="10"/>
      <name val="Times New Roman"/>
      <family val="1"/>
    </font>
    <font>
      <b/>
      <u/>
      <sz val="10"/>
      <name val="Times New Roman"/>
      <family val="1"/>
    </font>
    <font>
      <u/>
      <sz val="10"/>
      <name val="Times New Roman"/>
      <family val="1"/>
    </font>
    <font>
      <sz val="12"/>
      <name val="System"/>
      <family val="2"/>
    </font>
    <font>
      <sz val="8"/>
      <name val="Times New Roman"/>
      <family val="1"/>
    </font>
    <font>
      <b/>
      <sz val="10"/>
      <name val="Times New Roman"/>
      <family val="1"/>
    </font>
    <font>
      <sz val="10"/>
      <name val="Arial"/>
      <family val="2"/>
    </font>
    <font>
      <b/>
      <sz val="8"/>
      <color indexed="8"/>
      <name val="Times New Roman"/>
      <family val="1"/>
    </font>
    <font>
      <b/>
      <sz val="8"/>
      <name val="Times New Roman"/>
      <family val="1"/>
    </font>
    <font>
      <sz val="8"/>
      <color indexed="8"/>
      <name val="Times New Roman"/>
      <family val="1"/>
    </font>
    <font>
      <i/>
      <sz val="8"/>
      <name val="Times New Roman"/>
      <family val="1"/>
    </font>
    <font>
      <i/>
      <sz val="8"/>
      <color indexed="8"/>
      <name val="Times New Roman"/>
      <family val="1"/>
    </font>
    <font>
      <sz val="10"/>
      <name val="Geneva"/>
    </font>
    <font>
      <sz val="12"/>
      <name val="Times New Roman"/>
      <family val="1"/>
    </font>
    <font>
      <b/>
      <sz val="10"/>
      <color rgb="FF000000"/>
      <name val="Times New Roman"/>
      <family val="1"/>
    </font>
    <font>
      <sz val="10"/>
      <color rgb="FF222222"/>
      <name val="Times New Roman"/>
      <family val="1"/>
    </font>
  </fonts>
  <fills count="8">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249977111117893"/>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s>
  <cellStyleXfs count="10">
    <xf numFmtId="0" fontId="0" fillId="0" borderId="0"/>
    <xf numFmtId="43" fontId="9" fillId="0" borderId="0" applyFont="0" applyFill="0" applyBorder="0" applyAlignment="0" applyProtection="0"/>
    <xf numFmtId="44" fontId="1" fillId="0" borderId="0" applyFont="0" applyFill="0" applyBorder="0" applyAlignment="0" applyProtection="0"/>
    <xf numFmtId="0" fontId="6" fillId="0" borderId="0"/>
    <xf numFmtId="44" fontId="1" fillId="0" borderId="0" applyFont="0" applyFill="0" applyBorder="0" applyAlignment="0" applyProtection="0"/>
    <xf numFmtId="44" fontId="1" fillId="0" borderId="0" applyFont="0" applyFill="0" applyBorder="0" applyAlignment="0" applyProtection="0"/>
    <xf numFmtId="0" fontId="9" fillId="0" borderId="0"/>
    <xf numFmtId="37" fontId="15" fillId="0" borderId="0"/>
    <xf numFmtId="0" fontId="16" fillId="0" borderId="0"/>
    <xf numFmtId="9" fontId="9" fillId="0" borderId="0" applyFont="0" applyFill="0" applyBorder="0" applyAlignment="0" applyProtection="0"/>
  </cellStyleXfs>
  <cellXfs count="153">
    <xf numFmtId="0" fontId="0" fillId="0" borderId="0" xfId="0"/>
    <xf numFmtId="0" fontId="3" fillId="0" borderId="0" xfId="0" applyFont="1"/>
    <xf numFmtId="0" fontId="4" fillId="2" borderId="0" xfId="0" applyFont="1" applyFill="1" applyAlignment="1">
      <alignment horizontal="center"/>
    </xf>
    <xf numFmtId="0" fontId="3" fillId="0" borderId="1" xfId="0" applyFont="1" applyBorder="1"/>
    <xf numFmtId="0" fontId="3" fillId="0" borderId="2" xfId="0" applyFont="1" applyBorder="1"/>
    <xf numFmtId="0" fontId="3" fillId="0" borderId="3" xfId="0" applyFont="1" applyBorder="1"/>
    <xf numFmtId="0" fontId="4" fillId="0" borderId="4" xfId="0" applyFont="1" applyBorder="1"/>
    <xf numFmtId="0" fontId="4" fillId="0" borderId="0" xfId="0" applyFont="1"/>
    <xf numFmtId="0" fontId="3" fillId="0" borderId="10" xfId="0" applyFont="1" applyBorder="1"/>
    <xf numFmtId="0" fontId="3" fillId="0" borderId="4" xfId="0" applyFont="1" applyBorder="1"/>
    <xf numFmtId="0" fontId="3" fillId="0" borderId="11" xfId="0" applyFont="1" applyBorder="1"/>
    <xf numFmtId="0" fontId="3" fillId="0" borderId="12" xfId="0" applyFont="1" applyBorder="1"/>
    <xf numFmtId="0" fontId="3" fillId="0" borderId="13" xfId="0" applyFont="1" applyBorder="1"/>
    <xf numFmtId="0" fontId="3" fillId="2" borderId="0" xfId="0" applyFont="1" applyFill="1"/>
    <xf numFmtId="0" fontId="3" fillId="0" borderId="0" xfId="0" applyFont="1" applyAlignment="1">
      <alignment horizontal="left"/>
    </xf>
    <xf numFmtId="0" fontId="7" fillId="0" borderId="0" xfId="3" applyFont="1" applyAlignment="1">
      <alignment horizontal="left"/>
    </xf>
    <xf numFmtId="0" fontId="7" fillId="0" borderId="0" xfId="0" applyFont="1"/>
    <xf numFmtId="0" fontId="3" fillId="0" borderId="14" xfId="0" applyFont="1" applyBorder="1"/>
    <xf numFmtId="0" fontId="3" fillId="0" borderId="15" xfId="0" applyFont="1" applyBorder="1"/>
    <xf numFmtId="0" fontId="3" fillId="0" borderId="16" xfId="0" applyFont="1" applyBorder="1"/>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3" fillId="2" borderId="11" xfId="0" applyFont="1" applyFill="1" applyBorder="1"/>
    <xf numFmtId="0" fontId="3" fillId="2" borderId="12" xfId="0" applyFont="1" applyFill="1" applyBorder="1"/>
    <xf numFmtId="0" fontId="3" fillId="2" borderId="13" xfId="0" applyFont="1" applyFill="1" applyBorder="1"/>
    <xf numFmtId="0" fontId="8" fillId="0" borderId="0" xfId="3" applyFont="1"/>
    <xf numFmtId="0" fontId="8" fillId="0" borderId="20" xfId="3" applyFont="1" applyBorder="1" applyAlignment="1">
      <alignment horizontal="center"/>
    </xf>
    <xf numFmtId="0" fontId="8" fillId="0" borderId="21" xfId="3" applyFont="1" applyBorder="1" applyAlignment="1" applyProtection="1">
      <alignment horizontal="center" wrapText="1"/>
      <protection locked="0"/>
    </xf>
    <xf numFmtId="0" fontId="8" fillId="3" borderId="22" xfId="3" applyFont="1" applyFill="1" applyBorder="1" applyAlignment="1">
      <alignment horizontal="center"/>
    </xf>
    <xf numFmtId="0" fontId="8" fillId="0" borderId="22" xfId="3" applyFont="1" applyBorder="1" applyAlignment="1" applyProtection="1">
      <alignment horizontal="center" wrapText="1"/>
      <protection locked="0"/>
    </xf>
    <xf numFmtId="38" fontId="8" fillId="0" borderId="22" xfId="3" applyNumberFormat="1" applyFont="1" applyBorder="1" applyAlignment="1" applyProtection="1">
      <alignment horizontal="center" wrapText="1"/>
      <protection locked="0"/>
    </xf>
    <xf numFmtId="0" fontId="8" fillId="4" borderId="22" xfId="3" applyFont="1" applyFill="1" applyBorder="1" applyAlignment="1">
      <alignment horizontal="center" wrapText="1"/>
    </xf>
    <xf numFmtId="0" fontId="8" fillId="0" borderId="22" xfId="3" applyFont="1" applyBorder="1" applyAlignment="1">
      <alignment horizontal="center" wrapText="1"/>
    </xf>
    <xf numFmtId="0" fontId="8" fillId="5" borderId="23" xfId="3" applyFont="1" applyFill="1" applyBorder="1" applyAlignment="1">
      <alignment horizontal="center" wrapText="1"/>
    </xf>
    <xf numFmtId="0" fontId="8" fillId="0" borderId="0" xfId="3" applyFont="1" applyAlignment="1">
      <alignment horizontal="center"/>
    </xf>
    <xf numFmtId="0" fontId="4" fillId="0" borderId="4" xfId="3" applyFont="1" applyBorder="1" applyAlignment="1">
      <alignment horizontal="left"/>
    </xf>
    <xf numFmtId="0" fontId="8" fillId="0" borderId="24" xfId="3" applyFont="1" applyBorder="1" applyAlignment="1" applyProtection="1">
      <alignment horizontal="center"/>
      <protection locked="0"/>
    </xf>
    <xf numFmtId="0" fontId="8" fillId="3" borderId="0" xfId="3" applyFont="1" applyFill="1" applyAlignment="1">
      <alignment horizontal="center"/>
    </xf>
    <xf numFmtId="38" fontId="8" fillId="0" borderId="0" xfId="3" applyNumberFormat="1" applyFont="1" applyAlignment="1" applyProtection="1">
      <alignment horizontal="center"/>
      <protection locked="0"/>
    </xf>
    <xf numFmtId="0" fontId="8" fillId="4" borderId="0" xfId="3" applyFont="1" applyFill="1" applyAlignment="1">
      <alignment horizontal="center"/>
    </xf>
    <xf numFmtId="0" fontId="8" fillId="5" borderId="10" xfId="3" applyFont="1" applyFill="1" applyBorder="1" applyAlignment="1">
      <alignment horizontal="center" wrapText="1"/>
    </xf>
    <xf numFmtId="0" fontId="3" fillId="0" borderId="4" xfId="3" applyFont="1" applyBorder="1" applyAlignment="1" applyProtection="1">
      <alignment horizontal="left"/>
      <protection locked="0"/>
    </xf>
    <xf numFmtId="165" fontId="8" fillId="0" borderId="24" xfId="1" applyNumberFormat="1" applyFont="1" applyBorder="1"/>
    <xf numFmtId="165" fontId="8" fillId="3" borderId="0" xfId="1" applyNumberFormat="1" applyFont="1" applyFill="1" applyBorder="1"/>
    <xf numFmtId="165" fontId="8" fillId="0" borderId="0" xfId="1" applyNumberFormat="1" applyFont="1" applyBorder="1"/>
    <xf numFmtId="164" fontId="8" fillId="3" borderId="0" xfId="2" applyNumberFormat="1" applyFont="1" applyFill="1" applyBorder="1"/>
    <xf numFmtId="165" fontId="8" fillId="4" borderId="0" xfId="1" applyNumberFormat="1" applyFont="1" applyFill="1" applyBorder="1"/>
    <xf numFmtId="165" fontId="8" fillId="5" borderId="10" xfId="3" applyNumberFormat="1" applyFont="1" applyFill="1" applyBorder="1"/>
    <xf numFmtId="165" fontId="3" fillId="0" borderId="24" xfId="1" applyNumberFormat="1" applyFont="1" applyBorder="1" applyProtection="1">
      <protection locked="0"/>
    </xf>
    <xf numFmtId="165" fontId="3" fillId="3" borderId="0" xfId="1" applyNumberFormat="1" applyFont="1" applyFill="1" applyBorder="1" applyProtection="1">
      <protection locked="0"/>
    </xf>
    <xf numFmtId="165" fontId="3" fillId="0" borderId="0" xfId="1" applyNumberFormat="1" applyFont="1" applyBorder="1" applyProtection="1">
      <protection locked="0"/>
    </xf>
    <xf numFmtId="164" fontId="3" fillId="3" borderId="0" xfId="2" applyNumberFormat="1" applyFont="1" applyFill="1" applyBorder="1" applyProtection="1">
      <protection locked="0"/>
    </xf>
    <xf numFmtId="164" fontId="3" fillId="4" borderId="0" xfId="2" applyNumberFormat="1" applyFont="1" applyFill="1" applyBorder="1" applyProtection="1">
      <protection locked="0"/>
    </xf>
    <xf numFmtId="0" fontId="8" fillId="5" borderId="10" xfId="3" applyFont="1" applyFill="1" applyBorder="1"/>
    <xf numFmtId="0" fontId="4" fillId="0" borderId="4" xfId="3" applyFont="1" applyBorder="1" applyAlignment="1" applyProtection="1">
      <alignment horizontal="left"/>
      <protection locked="0"/>
    </xf>
    <xf numFmtId="0" fontId="3" fillId="0" borderId="25" xfId="3" applyFont="1" applyBorder="1" applyAlignment="1" applyProtection="1">
      <alignment horizontal="left"/>
      <protection locked="0"/>
    </xf>
    <xf numFmtId="165" fontId="3" fillId="0" borderId="26" xfId="1" applyNumberFormat="1" applyFont="1" applyBorder="1" applyProtection="1">
      <protection locked="0"/>
    </xf>
    <xf numFmtId="165" fontId="3" fillId="3" borderId="27" xfId="1" applyNumberFormat="1" applyFont="1" applyFill="1" applyBorder="1" applyProtection="1">
      <protection locked="0"/>
    </xf>
    <xf numFmtId="165" fontId="3" fillId="0" borderId="27" xfId="1" applyNumberFormat="1" applyFont="1" applyBorder="1" applyProtection="1">
      <protection locked="0"/>
    </xf>
    <xf numFmtId="164" fontId="3" fillId="3" borderId="27" xfId="2" applyNumberFormat="1" applyFont="1" applyFill="1" applyBorder="1" applyProtection="1">
      <protection locked="0"/>
    </xf>
    <xf numFmtId="165" fontId="8" fillId="4" borderId="27" xfId="1" applyNumberFormat="1" applyFont="1" applyFill="1" applyBorder="1"/>
    <xf numFmtId="165" fontId="8" fillId="5" borderId="28" xfId="3" applyNumberFormat="1" applyFont="1" applyFill="1" applyBorder="1"/>
    <xf numFmtId="0" fontId="8" fillId="0" borderId="11" xfId="3" applyFont="1" applyBorder="1" applyAlignment="1">
      <alignment horizontal="left"/>
    </xf>
    <xf numFmtId="165" fontId="8" fillId="0" borderId="29" xfId="1" applyNumberFormat="1" applyFont="1" applyBorder="1" applyProtection="1">
      <protection locked="0"/>
    </xf>
    <xf numFmtId="165" fontId="8" fillId="3" borderId="12" xfId="1" applyNumberFormat="1" applyFont="1" applyFill="1" applyBorder="1" applyProtection="1">
      <protection locked="0"/>
    </xf>
    <xf numFmtId="165" fontId="8" fillId="0" borderId="12" xfId="1" applyNumberFormat="1" applyFont="1" applyBorder="1" applyProtection="1">
      <protection locked="0"/>
    </xf>
    <xf numFmtId="165" fontId="8" fillId="4" borderId="12" xfId="1" applyNumberFormat="1" applyFont="1" applyFill="1" applyBorder="1" applyProtection="1">
      <protection locked="0"/>
    </xf>
    <xf numFmtId="165" fontId="8" fillId="5" borderId="13" xfId="1" applyNumberFormat="1" applyFont="1" applyFill="1" applyBorder="1"/>
    <xf numFmtId="1" fontId="8" fillId="0" borderId="0" xfId="3" applyNumberFormat="1" applyFont="1" applyProtection="1">
      <protection locked="0"/>
    </xf>
    <xf numFmtId="38" fontId="8" fillId="0" borderId="0" xfId="3" applyNumberFormat="1" applyFont="1" applyProtection="1">
      <protection locked="0"/>
    </xf>
    <xf numFmtId="0" fontId="7" fillId="0" borderId="0" xfId="3" applyFont="1"/>
    <xf numFmtId="0" fontId="8" fillId="0" borderId="0" xfId="3" applyFont="1" applyAlignment="1">
      <alignment horizontal="left"/>
    </xf>
    <xf numFmtId="38" fontId="8" fillId="0" borderId="0" xfId="3" applyNumberFormat="1" applyFont="1"/>
    <xf numFmtId="0" fontId="7" fillId="0" borderId="0" xfId="0" applyFont="1" applyAlignment="1">
      <alignment horizontal="left"/>
    </xf>
    <xf numFmtId="0" fontId="11" fillId="0" borderId="0" xfId="0" applyFont="1" applyAlignment="1">
      <alignment horizontal="left"/>
    </xf>
    <xf numFmtId="0" fontId="13" fillId="0" borderId="0" xfId="0" applyFont="1" applyAlignment="1">
      <alignment horizontal="left"/>
    </xf>
    <xf numFmtId="0" fontId="11" fillId="0" borderId="0" xfId="0" applyFont="1"/>
    <xf numFmtId="0" fontId="13" fillId="0" borderId="0" xfId="0" applyFont="1"/>
    <xf numFmtId="0" fontId="8" fillId="0" borderId="0" xfId="0" applyFont="1" applyAlignment="1">
      <alignment horizontal="left"/>
    </xf>
    <xf numFmtId="164" fontId="3" fillId="0" borderId="0" xfId="2" applyNumberFormat="1" applyFont="1" applyFill="1" applyBorder="1"/>
    <xf numFmtId="0" fontId="8" fillId="0" borderId="0" xfId="0" applyFont="1" applyAlignment="1">
      <alignment horizontal="center" wrapText="1"/>
    </xf>
    <xf numFmtId="164" fontId="8" fillId="0" borderId="0" xfId="2" applyNumberFormat="1" applyFont="1" applyFill="1" applyBorder="1"/>
    <xf numFmtId="0" fontId="3" fillId="0" borderId="0" xfId="0" applyFont="1" applyAlignment="1">
      <alignment horizontal="center"/>
    </xf>
    <xf numFmtId="0" fontId="8" fillId="6" borderId="0" xfId="0" applyFont="1" applyFill="1"/>
    <xf numFmtId="164" fontId="8" fillId="6" borderId="0" xfId="2" applyNumberFormat="1" applyFont="1" applyFill="1" applyBorder="1"/>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3" fillId="2" borderId="4" xfId="0" applyFont="1" applyFill="1" applyBorder="1"/>
    <xf numFmtId="0" fontId="3" fillId="2" borderId="10" xfId="0" applyFont="1" applyFill="1" applyBorder="1"/>
    <xf numFmtId="0" fontId="4" fillId="0" borderId="0" xfId="0" applyFont="1" applyAlignment="1">
      <alignment horizontal="right"/>
    </xf>
    <xf numFmtId="0" fontId="8" fillId="0" borderId="0" xfId="0" applyFont="1" applyAlignment="1">
      <alignment wrapText="1"/>
    </xf>
    <xf numFmtId="0" fontId="3" fillId="0" borderId="0" xfId="2" applyNumberFormat="1" applyFont="1" applyFill="1" applyBorder="1"/>
    <xf numFmtId="0" fontId="8" fillId="7" borderId="4" xfId="0" applyFont="1" applyFill="1" applyBorder="1"/>
    <xf numFmtId="0" fontId="8" fillId="7" borderId="0" xfId="0" applyFont="1" applyFill="1"/>
    <xf numFmtId="0" fontId="8" fillId="7" borderId="0" xfId="0" applyFont="1" applyFill="1" applyAlignment="1">
      <alignment horizontal="center"/>
    </xf>
    <xf numFmtId="0" fontId="8" fillId="7" borderId="0" xfId="2" applyNumberFormat="1" applyFont="1" applyFill="1" applyBorder="1"/>
    <xf numFmtId="164" fontId="8" fillId="7" borderId="0" xfId="2" applyNumberFormat="1" applyFont="1" applyFill="1" applyBorder="1"/>
    <xf numFmtId="0" fontId="8" fillId="2" borderId="12" xfId="0" applyFont="1" applyFill="1" applyBorder="1" applyAlignment="1">
      <alignment horizontal="center" wrapText="1"/>
    </xf>
    <xf numFmtId="0" fontId="8" fillId="2" borderId="12" xfId="0" applyFont="1" applyFill="1" applyBorder="1" applyAlignment="1">
      <alignment wrapText="1"/>
    </xf>
    <xf numFmtId="0" fontId="4" fillId="0" borderId="0" xfId="0" applyFont="1" applyAlignment="1">
      <alignment horizontal="center"/>
    </xf>
    <xf numFmtId="0" fontId="8" fillId="0" borderId="0" xfId="3" applyFont="1" applyAlignment="1" applyProtection="1">
      <alignment horizontal="center"/>
      <protection locked="0"/>
    </xf>
    <xf numFmtId="0" fontId="3" fillId="0" borderId="0" xfId="0" applyFont="1" applyFill="1"/>
    <xf numFmtId="0" fontId="4" fillId="0" borderId="0" xfId="0" applyFont="1" applyFill="1"/>
    <xf numFmtId="0" fontId="5" fillId="0" borderId="0" xfId="0" applyFont="1" applyFill="1"/>
    <xf numFmtId="0" fontId="5" fillId="0" borderId="8" xfId="0" applyFont="1" applyFill="1" applyBorder="1" applyAlignment="1">
      <alignment horizontal="center"/>
    </xf>
    <xf numFmtId="0" fontId="5" fillId="0" borderId="0" xfId="0" applyFont="1" applyFill="1" applyAlignment="1">
      <alignment horizontal="left"/>
    </xf>
    <xf numFmtId="0" fontId="5" fillId="0" borderId="9" xfId="0" applyFont="1" applyFill="1" applyBorder="1" applyAlignment="1">
      <alignment horizontal="center"/>
    </xf>
    <xf numFmtId="0" fontId="3" fillId="0" borderId="10" xfId="0" applyFont="1" applyFill="1" applyBorder="1"/>
    <xf numFmtId="0" fontId="4" fillId="0" borderId="4" xfId="0" applyFont="1" applyFill="1" applyBorder="1"/>
    <xf numFmtId="0" fontId="3" fillId="0" borderId="9" xfId="0" applyFont="1" applyFill="1" applyBorder="1" applyAlignment="1">
      <alignment horizontal="center"/>
    </xf>
    <xf numFmtId="0" fontId="3" fillId="0" borderId="0" xfId="0" applyFont="1" applyFill="1" applyAlignment="1">
      <alignment horizontal="left"/>
    </xf>
    <xf numFmtId="0" fontId="3" fillId="0" borderId="4" xfId="0" applyFont="1" applyFill="1" applyBorder="1"/>
    <xf numFmtId="164" fontId="3" fillId="0" borderId="9" xfId="2" applyNumberFormat="1" applyFont="1" applyFill="1" applyBorder="1"/>
    <xf numFmtId="0" fontId="3" fillId="0" borderId="9" xfId="0" applyFont="1" applyFill="1" applyBorder="1"/>
    <xf numFmtId="0" fontId="3" fillId="0" borderId="12" xfId="0" applyFont="1" applyFill="1" applyBorder="1"/>
    <xf numFmtId="0" fontId="3" fillId="0" borderId="11" xfId="0" applyFont="1" applyFill="1" applyBorder="1"/>
    <xf numFmtId="0" fontId="3" fillId="0" borderId="13" xfId="0" applyFont="1" applyFill="1" applyBorder="1"/>
    <xf numFmtId="0" fontId="4" fillId="0" borderId="1" xfId="0" applyFont="1" applyFill="1" applyBorder="1"/>
    <xf numFmtId="0" fontId="3" fillId="0" borderId="2" xfId="0" applyFont="1" applyFill="1" applyBorder="1"/>
    <xf numFmtId="0" fontId="3" fillId="0" borderId="3" xfId="0" applyFont="1" applyFill="1" applyBorder="1"/>
    <xf numFmtId="0" fontId="4" fillId="0" borderId="0" xfId="0" applyFont="1" applyFill="1" applyAlignment="1">
      <alignment horizontal="right"/>
    </xf>
    <xf numFmtId="0" fontId="8" fillId="0" borderId="0" xfId="0" applyFont="1" applyFill="1" applyAlignment="1">
      <alignment horizontal="center" wrapText="1"/>
    </xf>
    <xf numFmtId="0" fontId="8" fillId="0" borderId="0" xfId="0" applyFont="1" applyFill="1" applyAlignment="1">
      <alignment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0" xfId="0" applyFont="1" applyFill="1" applyAlignment="1">
      <alignment horizontal="left" vertical="top" wrapText="1"/>
    </xf>
    <xf numFmtId="0" fontId="3" fillId="0" borderId="10"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8" xfId="0" applyFont="1" applyFill="1" applyBorder="1" applyAlignment="1">
      <alignment horizontal="left" vertical="top" wrapText="1"/>
    </xf>
    <xf numFmtId="0" fontId="3" fillId="0" borderId="19" xfId="0" applyFont="1" applyFill="1" applyBorder="1" applyAlignment="1">
      <alignment horizontal="left" vertical="top" wrapText="1"/>
    </xf>
    <xf numFmtId="0" fontId="2" fillId="0" borderId="0" xfId="0" applyFont="1" applyAlignment="1">
      <alignment horizontal="center"/>
    </xf>
    <xf numFmtId="0" fontId="4" fillId="0" borderId="0" xfId="0" applyFont="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22" fontId="8" fillId="0" borderId="0" xfId="3" applyNumberFormat="1" applyFont="1" applyAlignment="1" applyProtection="1">
      <alignment horizontal="center"/>
      <protection locked="0"/>
    </xf>
    <xf numFmtId="0" fontId="8" fillId="0" borderId="0" xfId="3" applyFont="1" applyAlignment="1" applyProtection="1">
      <alignment horizontal="center"/>
      <protection locked="0"/>
    </xf>
    <xf numFmtId="0" fontId="17" fillId="0" borderId="0" xfId="3" applyFont="1" applyAlignment="1" applyProtection="1">
      <alignment horizontal="center"/>
      <protection locked="0"/>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0" xfId="0" applyFont="1" applyFill="1" applyAlignment="1">
      <alignment horizontal="left" vertical="top" wrapText="1"/>
    </xf>
    <xf numFmtId="0" fontId="4" fillId="0" borderId="10"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19" xfId="0" applyFont="1" applyFill="1" applyBorder="1" applyAlignment="1">
      <alignment horizontal="left" vertical="top" wrapText="1"/>
    </xf>
    <xf numFmtId="3" fontId="3" fillId="0" borderId="8" xfId="0" applyNumberFormat="1" applyFont="1" applyFill="1" applyBorder="1"/>
    <xf numFmtId="0" fontId="18" fillId="0" borderId="0" xfId="0" applyFont="1"/>
    <xf numFmtId="3" fontId="3" fillId="0" borderId="9" xfId="0" applyNumberFormat="1" applyFont="1" applyFill="1" applyBorder="1" applyAlignment="1">
      <alignment horizontal="center"/>
    </xf>
  </cellXfs>
  <cellStyles count="10">
    <cellStyle name="Comma" xfId="1" builtinId="3"/>
    <cellStyle name="Currency" xfId="2" builtinId="4"/>
    <cellStyle name="Currency 2" xfId="4" xr:uid="{00000000-0005-0000-0000-000002000000}"/>
    <cellStyle name="Currency 3" xfId="5" xr:uid="{00000000-0005-0000-0000-000003000000}"/>
    <cellStyle name="Normal" xfId="0" builtinId="0"/>
    <cellStyle name="Normal 2" xfId="6" xr:uid="{00000000-0005-0000-0000-000005000000}"/>
    <cellStyle name="Normal 3" xfId="7" xr:uid="{00000000-0005-0000-0000-000006000000}"/>
    <cellStyle name="Normal 4" xfId="8" xr:uid="{00000000-0005-0000-0000-000007000000}"/>
    <cellStyle name="Normal_ENRCHNG" xfId="3" xr:uid="{00000000-0005-0000-0000-000008000000}"/>
    <cellStyle name="Percent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WLF.07.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FTW.07.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S/Limited/BFP/LEGREQ/07-09/0709REG/Income%20II/CAL%2007%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SDG3)"/>
      <sheetName val="Inc(2)"/>
      <sheetName val="Bac(2)"/>
      <sheetName val="INC(2)(DEBTSVC)(WL)"/>
      <sheetName val="BACK(2A)PRINCRET(WL)"/>
      <sheetName val="Bac(2b)"/>
      <sheetName val="CONTROL"/>
      <sheetName val="WLTOTAL"/>
      <sheetName val="SFEWL"/>
      <sheetName val="SFNWL"/>
      <sheetName val="SFOWL"/>
      <sheetName val="SFPWL"/>
      <sheetName val="SFQWL"/>
      <sheetName val="SFRWL"/>
      <sheetName val="SF.S.WL "/>
      <sheetName val="SF.T.WL"/>
      <sheetName val="SF.U.WL"/>
      <sheetName val="SF.V.WL"/>
      <sheetName val="SF.W.WL"/>
      <sheetName val="SF.TBD.WL"/>
      <sheetName val="Bonding Authority"/>
      <sheetName val="CRWL"/>
      <sheetName val="SF_CRPJT_1"/>
      <sheetName val="SF_CRPJT_2"/>
      <sheetName val="ATHFAC"/>
      <sheetName val="SERIESH"/>
      <sheetName val="SERKWL"/>
      <sheetName val="SERLWL"/>
      <sheetName val="SERQPMU"/>
      <sheetName val="SERRCOREC"/>
      <sheetName val="SERUPMU"/>
      <sheetName val="COPS 1996"/>
      <sheetName val="COPS 1998"/>
      <sheetName val="2001(A&amp;B)Ross-Ade"/>
      <sheetName val="2003A(WL)"/>
      <sheetName val="2005A"/>
      <sheetName val="R&amp;R"/>
      <sheetName val="PRJT_1"/>
      <sheetName val="PRJT_2"/>
      <sheetName val="PRJT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A23">
            <v>2007</v>
          </cell>
          <cell r="C23">
            <v>0</v>
          </cell>
          <cell r="E23">
            <v>37438</v>
          </cell>
          <cell r="G23">
            <v>0</v>
          </cell>
          <cell r="I23">
            <v>0</v>
          </cell>
          <cell r="K23">
            <v>0</v>
          </cell>
        </row>
        <row r="24">
          <cell r="A24">
            <v>2008</v>
          </cell>
          <cell r="C24">
            <v>58216.991187183099</v>
          </cell>
          <cell r="E24">
            <v>37438</v>
          </cell>
          <cell r="G24">
            <v>137500</v>
          </cell>
          <cell r="I24">
            <v>195716.9911871831</v>
          </cell>
          <cell r="K24">
            <v>2141783.0088128168</v>
          </cell>
        </row>
        <row r="25">
          <cell r="A25">
            <v>2009</v>
          </cell>
          <cell r="C25">
            <v>61855.553136382048</v>
          </cell>
          <cell r="E25">
            <v>37438</v>
          </cell>
          <cell r="G25">
            <v>133861.43805080105</v>
          </cell>
          <cell r="I25">
            <v>195716.9911871831</v>
          </cell>
          <cell r="K25">
            <v>2079927.4556764348</v>
          </cell>
        </row>
        <row r="26">
          <cell r="A26">
            <v>2010</v>
          </cell>
          <cell r="C26">
            <v>65721.525207405924</v>
          </cell>
          <cell r="E26">
            <v>37438</v>
          </cell>
          <cell r="G26">
            <v>129995.46597977717</v>
          </cell>
          <cell r="I26">
            <v>195716.9911871831</v>
          </cell>
          <cell r="K26">
            <v>2014205.9304690289</v>
          </cell>
        </row>
        <row r="27">
          <cell r="A27">
            <v>2011</v>
          </cell>
          <cell r="C27">
            <v>69829.120532868794</v>
          </cell>
          <cell r="E27">
            <v>37438</v>
          </cell>
          <cell r="G27">
            <v>125887.87065431431</v>
          </cell>
          <cell r="I27">
            <v>195716.9911871831</v>
          </cell>
          <cell r="K27">
            <v>1944376.80993616</v>
          </cell>
        </row>
        <row r="28">
          <cell r="A28">
            <v>2012</v>
          </cell>
          <cell r="C28">
            <v>74193.4405661731</v>
          </cell>
          <cell r="E28">
            <v>37438</v>
          </cell>
          <cell r="G28">
            <v>121523.55062101</v>
          </cell>
          <cell r="I28">
            <v>195716.9911871831</v>
          </cell>
          <cell r="K28">
            <v>1870183.3693699869</v>
          </cell>
        </row>
        <row r="29">
          <cell r="A29">
            <v>2013</v>
          </cell>
          <cell r="C29">
            <v>78830.530601558916</v>
          </cell>
          <cell r="E29">
            <v>37438</v>
          </cell>
          <cell r="G29">
            <v>116886.46058562418</v>
          </cell>
          <cell r="I29">
            <v>195716.9911871831</v>
          </cell>
          <cell r="K29">
            <v>1791352.838768428</v>
          </cell>
        </row>
        <row r="30">
          <cell r="A30">
            <v>2014</v>
          </cell>
          <cell r="C30">
            <v>83757.438764156352</v>
          </cell>
          <cell r="E30">
            <v>37438</v>
          </cell>
          <cell r="G30">
            <v>111959.55242302675</v>
          </cell>
          <cell r="I30">
            <v>195716.9911871831</v>
          </cell>
          <cell r="K30">
            <v>1707595.4000042717</v>
          </cell>
        </row>
        <row r="31">
          <cell r="A31">
            <v>2015</v>
          </cell>
          <cell r="C31">
            <v>88992.278686916121</v>
          </cell>
          <cell r="E31">
            <v>37438</v>
          </cell>
          <cell r="G31">
            <v>106724.71250026698</v>
          </cell>
          <cell r="I31">
            <v>195716.9911871831</v>
          </cell>
          <cell r="K31">
            <v>1618603.1213173554</v>
          </cell>
        </row>
        <row r="32">
          <cell r="A32">
            <v>2016</v>
          </cell>
          <cell r="C32">
            <v>94554.296104848385</v>
          </cell>
          <cell r="E32">
            <v>37438</v>
          </cell>
          <cell r="G32">
            <v>101162.69508233471</v>
          </cell>
          <cell r="I32">
            <v>195716.9911871831</v>
          </cell>
          <cell r="K32">
            <v>1524048.825212507</v>
          </cell>
        </row>
        <row r="33">
          <cell r="A33">
            <v>2017</v>
          </cell>
          <cell r="C33">
            <v>100463.93961140141</v>
          </cell>
          <cell r="E33">
            <v>37438</v>
          </cell>
          <cell r="G33">
            <v>95253.05157578169</v>
          </cell>
          <cell r="I33">
            <v>195716.9911871831</v>
          </cell>
          <cell r="K33">
            <v>1423584.8856011056</v>
          </cell>
        </row>
        <row r="34">
          <cell r="A34">
            <v>2018</v>
          </cell>
          <cell r="C34">
            <v>106742.935837114</v>
          </cell>
          <cell r="E34">
            <v>37438</v>
          </cell>
          <cell r="G34">
            <v>88974.055350069102</v>
          </cell>
          <cell r="I34">
            <v>195716.9911871831</v>
          </cell>
          <cell r="K34">
            <v>1316841.9497639916</v>
          </cell>
        </row>
        <row r="35">
          <cell r="A35">
            <v>2019</v>
          </cell>
          <cell r="C35">
            <v>113414.36932693362</v>
          </cell>
          <cell r="E35">
            <v>37438</v>
          </cell>
          <cell r="G35">
            <v>82302.621860249477</v>
          </cell>
          <cell r="I35">
            <v>195716.9911871831</v>
          </cell>
          <cell r="K35">
            <v>1203427.5804370581</v>
          </cell>
        </row>
        <row r="36">
          <cell r="A36">
            <v>2020</v>
          </cell>
          <cell r="C36">
            <v>120502.76740986697</v>
          </cell>
          <cell r="E36">
            <v>37438</v>
          </cell>
          <cell r="G36">
            <v>75214.223777316132</v>
          </cell>
          <cell r="I36">
            <v>195716.9911871831</v>
          </cell>
          <cell r="K36">
            <v>1082924.8130271912</v>
          </cell>
        </row>
        <row r="37">
          <cell r="A37">
            <v>2021</v>
          </cell>
          <cell r="C37">
            <v>128034.19037298365</v>
          </cell>
          <cell r="E37">
            <v>37438</v>
          </cell>
          <cell r="G37">
            <v>67682.800814199451</v>
          </cell>
          <cell r="I37">
            <v>195716.9911871831</v>
          </cell>
          <cell r="K37">
            <v>954890.62265420752</v>
          </cell>
        </row>
        <row r="38">
          <cell r="A38">
            <v>2022</v>
          </cell>
          <cell r="C38">
            <v>136036.32727129513</v>
          </cell>
          <cell r="E38">
            <v>37438</v>
          </cell>
          <cell r="G38">
            <v>59680.66391588797</v>
          </cell>
          <cell r="I38">
            <v>195716.9911871831</v>
          </cell>
          <cell r="K38">
            <v>818854.29538291239</v>
          </cell>
        </row>
        <row r="39">
          <cell r="A39">
            <v>2023</v>
          </cell>
          <cell r="C39">
            <v>144538.59772575108</v>
          </cell>
          <cell r="E39">
            <v>37438</v>
          </cell>
          <cell r="G39">
            <v>51178.393461432024</v>
          </cell>
          <cell r="I39">
            <v>195716.9911871831</v>
          </cell>
          <cell r="K39">
            <v>674315.69765716128</v>
          </cell>
        </row>
        <row r="40">
          <cell r="A40">
            <v>2024</v>
          </cell>
          <cell r="C40">
            <v>153572.26008361051</v>
          </cell>
          <cell r="E40">
            <v>37438</v>
          </cell>
          <cell r="G40">
            <v>42144.73110357258</v>
          </cell>
          <cell r="I40">
            <v>195716.9911871831</v>
          </cell>
          <cell r="K40">
            <v>520743.43757355073</v>
          </cell>
        </row>
        <row r="41">
          <cell r="A41">
            <v>2025</v>
          </cell>
          <cell r="C41">
            <v>163170.52633883618</v>
          </cell>
          <cell r="E41">
            <v>37438</v>
          </cell>
          <cell r="G41">
            <v>32546.464848346921</v>
          </cell>
          <cell r="I41">
            <v>195716.9911871831</v>
          </cell>
          <cell r="K41">
            <v>357572.91123471456</v>
          </cell>
        </row>
        <row r="42">
          <cell r="A42">
            <v>2026</v>
          </cell>
          <cell r="C42">
            <v>173368.68423501344</v>
          </cell>
          <cell r="E42">
            <v>37438</v>
          </cell>
          <cell r="G42">
            <v>22348.30695216966</v>
          </cell>
          <cell r="I42">
            <v>195716.9911871831</v>
          </cell>
          <cell r="K42">
            <v>184204.22699970112</v>
          </cell>
        </row>
        <row r="43">
          <cell r="A43">
            <v>2027</v>
          </cell>
          <cell r="C43">
            <v>184204.22699970179</v>
          </cell>
          <cell r="E43">
            <v>37438</v>
          </cell>
          <cell r="G43">
            <v>11512.76418748132</v>
          </cell>
          <cell r="I43">
            <v>195716.9911871831</v>
          </cell>
          <cell r="K43">
            <v>-6.6938810050487518E-10</v>
          </cell>
        </row>
      </sheetData>
      <sheetData sheetId="21">
        <row r="23">
          <cell r="A23">
            <v>2009</v>
          </cell>
          <cell r="C23">
            <v>1852358.8105012812</v>
          </cell>
          <cell r="E23">
            <v>37438</v>
          </cell>
          <cell r="G23">
            <v>4375000</v>
          </cell>
          <cell r="I23">
            <v>6227358.8105012812</v>
          </cell>
          <cell r="K23">
            <v>68147641.189498723</v>
          </cell>
        </row>
        <row r="24">
          <cell r="A24">
            <v>2010</v>
          </cell>
          <cell r="C24">
            <v>1968131.236157611</v>
          </cell>
          <cell r="E24">
            <v>37438</v>
          </cell>
          <cell r="G24">
            <v>4259227.5743436702</v>
          </cell>
          <cell r="I24">
            <v>6227358.8105012812</v>
          </cell>
          <cell r="K24">
            <v>66179509.953341112</v>
          </cell>
        </row>
        <row r="25">
          <cell r="A25">
            <v>2011</v>
          </cell>
          <cell r="C25">
            <v>2091139.4384174617</v>
          </cell>
          <cell r="E25">
            <v>37438</v>
          </cell>
          <cell r="G25">
            <v>4136219.3720838195</v>
          </cell>
          <cell r="I25">
            <v>6227358.8105012812</v>
          </cell>
          <cell r="K25">
            <v>64088370.514923647</v>
          </cell>
        </row>
        <row r="26">
          <cell r="A26">
            <v>2012</v>
          </cell>
          <cell r="C26">
            <v>2221835.6533185532</v>
          </cell>
          <cell r="E26">
            <v>37438</v>
          </cell>
          <cell r="G26">
            <v>4005523.1571827279</v>
          </cell>
          <cell r="I26">
            <v>6227358.8105012812</v>
          </cell>
          <cell r="K26">
            <v>61866534.861605093</v>
          </cell>
        </row>
        <row r="27">
          <cell r="A27">
            <v>2013</v>
          </cell>
          <cell r="C27">
            <v>2360700.3816509629</v>
          </cell>
          <cell r="E27">
            <v>37438</v>
          </cell>
          <cell r="G27">
            <v>3866658.4288503183</v>
          </cell>
          <cell r="I27">
            <v>6227358.8105012812</v>
          </cell>
          <cell r="K27">
            <v>59505834.479954131</v>
          </cell>
        </row>
        <row r="28">
          <cell r="A28">
            <v>2014</v>
          </cell>
          <cell r="C28">
            <v>2508244.155504148</v>
          </cell>
          <cell r="E28">
            <v>37438</v>
          </cell>
          <cell r="G28">
            <v>3719114.6549971332</v>
          </cell>
          <cell r="I28">
            <v>6227358.8105012812</v>
          </cell>
          <cell r="K28">
            <v>56997590.324449986</v>
          </cell>
        </row>
        <row r="29">
          <cell r="A29">
            <v>2015</v>
          </cell>
          <cell r="C29">
            <v>2665009.415223157</v>
          </cell>
          <cell r="E29">
            <v>37438</v>
          </cell>
          <cell r="G29">
            <v>3562349.3952781241</v>
          </cell>
          <cell r="I29">
            <v>6227358.8105012812</v>
          </cell>
          <cell r="K29">
            <v>54332580.909226827</v>
          </cell>
        </row>
        <row r="30">
          <cell r="A30">
            <v>2016</v>
          </cell>
          <cell r="C30">
            <v>2831572.5036746045</v>
          </cell>
          <cell r="E30">
            <v>37438</v>
          </cell>
          <cell r="G30">
            <v>3395786.3068266767</v>
          </cell>
          <cell r="I30">
            <v>6227358.8105012812</v>
          </cell>
          <cell r="K30">
            <v>51501008.405552223</v>
          </cell>
        </row>
        <row r="31">
          <cell r="A31">
            <v>2017</v>
          </cell>
          <cell r="C31">
            <v>3008545.7851542672</v>
          </cell>
          <cell r="E31">
            <v>37438</v>
          </cell>
          <cell r="G31">
            <v>3218813.025347014</v>
          </cell>
          <cell r="I31">
            <v>6227358.8105012812</v>
          </cell>
          <cell r="K31">
            <v>48492462.620397955</v>
          </cell>
        </row>
        <row r="32">
          <cell r="A32">
            <v>2018</v>
          </cell>
          <cell r="C32">
            <v>3196579.896726409</v>
          </cell>
          <cell r="E32">
            <v>37438</v>
          </cell>
          <cell r="G32">
            <v>3030778.9137748722</v>
          </cell>
          <cell r="I32">
            <v>6227358.8105012812</v>
          </cell>
          <cell r="K32">
            <v>45295882.723671548</v>
          </cell>
        </row>
        <row r="33">
          <cell r="A33">
            <v>2019</v>
          </cell>
          <cell r="C33">
            <v>3396366.1402718094</v>
          </cell>
          <cell r="E33">
            <v>37438</v>
          </cell>
          <cell r="G33">
            <v>2830992.6702294718</v>
          </cell>
          <cell r="I33">
            <v>6227358.8105012812</v>
          </cell>
          <cell r="K33">
            <v>41899516.583399735</v>
          </cell>
        </row>
        <row r="34">
          <cell r="A34">
            <v>2020</v>
          </cell>
          <cell r="C34">
            <v>3608639.0240387977</v>
          </cell>
          <cell r="E34">
            <v>37438</v>
          </cell>
          <cell r="G34">
            <v>2618719.7864624835</v>
          </cell>
          <cell r="I34">
            <v>6227358.8105012812</v>
          </cell>
          <cell r="K34">
            <v>38290877.559360936</v>
          </cell>
        </row>
        <row r="35">
          <cell r="A35">
            <v>2021</v>
          </cell>
          <cell r="C35">
            <v>3834178.9630412227</v>
          </cell>
          <cell r="E35">
            <v>37438</v>
          </cell>
          <cell r="G35">
            <v>2393179.8474600585</v>
          </cell>
          <cell r="I35">
            <v>6227358.8105012812</v>
          </cell>
          <cell r="K35">
            <v>34456698.596319713</v>
          </cell>
        </row>
        <row r="36">
          <cell r="A36">
            <v>2022</v>
          </cell>
          <cell r="C36">
            <v>4073815.1482312991</v>
          </cell>
          <cell r="E36">
            <v>37438</v>
          </cell>
          <cell r="G36">
            <v>2153543.662269982</v>
          </cell>
          <cell r="I36">
            <v>6227358.8105012812</v>
          </cell>
          <cell r="K36">
            <v>30382883.448088415</v>
          </cell>
        </row>
        <row r="37">
          <cell r="A37">
            <v>2023</v>
          </cell>
          <cell r="C37">
            <v>4328428.5949957557</v>
          </cell>
          <cell r="E37">
            <v>37438</v>
          </cell>
          <cell r="G37">
            <v>1898930.2155055259</v>
          </cell>
          <cell r="I37">
            <v>6227358.8105012812</v>
          </cell>
          <cell r="K37">
            <v>26054454.853092659</v>
          </cell>
        </row>
        <row r="38">
          <cell r="A38">
            <v>2024</v>
          </cell>
          <cell r="C38">
            <v>4598955.3821829902</v>
          </cell>
          <cell r="E38">
            <v>37438</v>
          </cell>
          <cell r="G38">
            <v>1628403.4283182912</v>
          </cell>
          <cell r="I38">
            <v>6227358.8105012812</v>
          </cell>
          <cell r="K38">
            <v>21455499.47090967</v>
          </cell>
        </row>
        <row r="39">
          <cell r="A39">
            <v>2025</v>
          </cell>
          <cell r="C39">
            <v>4886390.0935694268</v>
          </cell>
          <cell r="E39">
            <v>37438</v>
          </cell>
          <cell r="G39">
            <v>1340968.7169318544</v>
          </cell>
          <cell r="I39">
            <v>6227358.8105012812</v>
          </cell>
          <cell r="K39">
            <v>16569109.377340242</v>
          </cell>
        </row>
        <row r="40">
          <cell r="A40">
            <v>2026</v>
          </cell>
          <cell r="C40">
            <v>5191789.474417516</v>
          </cell>
          <cell r="E40">
            <v>37438</v>
          </cell>
          <cell r="G40">
            <v>1035569.3360837651</v>
          </cell>
          <cell r="I40">
            <v>6227358.8105012812</v>
          </cell>
          <cell r="K40">
            <v>11377319.902922727</v>
          </cell>
        </row>
        <row r="41">
          <cell r="A41">
            <v>2027</v>
          </cell>
          <cell r="C41">
            <v>5516276.3165686112</v>
          </cell>
          <cell r="E41">
            <v>37438</v>
          </cell>
          <cell r="G41">
            <v>711082.49393267045</v>
          </cell>
          <cell r="I41">
            <v>6227358.8105012812</v>
          </cell>
          <cell r="K41">
            <v>5861043.586354116</v>
          </cell>
        </row>
        <row r="42">
          <cell r="A42">
            <v>2028</v>
          </cell>
          <cell r="C42">
            <v>5861043.5863541486</v>
          </cell>
          <cell r="E42">
            <v>37438</v>
          </cell>
          <cell r="G42">
            <v>366315.22414713225</v>
          </cell>
          <cell r="I42">
            <v>6227358.8105012812</v>
          </cell>
          <cell r="K42">
            <v>-3.2596290111541748E-8</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12">
          <cell r="A12">
            <v>2007</v>
          </cell>
        </row>
      </sheetData>
      <sheetData sheetId="38">
        <row r="12">
          <cell r="A12">
            <v>2008</v>
          </cell>
        </row>
      </sheetData>
      <sheetData sheetId="39">
        <row r="12">
          <cell r="A12">
            <v>2008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SDG3)"/>
      <sheetName val="CONTROL"/>
      <sheetName val="FWTOTAL"/>
      <sheetName val="SEREFW"/>
      <sheetName val="SERNFW"/>
      <sheetName val="SEROFW"/>
      <sheetName val="SERPFW"/>
      <sheetName val="SERRFW"/>
      <sheetName val="SERIFW"/>
      <sheetName val="SERDFW"/>
      <sheetName val="SERBFW"/>
      <sheetName val="SERVFW"/>
      <sheetName val="Auth"/>
      <sheetName val="CRIPFW"/>
      <sheetName val="INC(2)(DEBTSVC)(FW)"/>
      <sheetName val="Inc(2)"/>
      <sheetName val="BAC(2)"/>
      <sheetName val="BAC(2b)"/>
      <sheetName val="SFSRB2003B"/>
      <sheetName val="FW_PJT_1"/>
      <sheetName val="IUSERN"/>
      <sheetName val="BACK(2A)PRINCRET(FW)"/>
    </sheetNames>
    <sheetDataSet>
      <sheetData sheetId="0"/>
      <sheetData sheetId="1"/>
      <sheetData sheetId="2"/>
      <sheetData sheetId="3">
        <row r="12">
          <cell r="A12">
            <v>1991</v>
          </cell>
          <cell r="C12">
            <v>0</v>
          </cell>
          <cell r="E12" t="str">
            <v>7/1</v>
          </cell>
          <cell r="G12">
            <v>108579.46</v>
          </cell>
          <cell r="I12">
            <v>108579.46</v>
          </cell>
          <cell r="K12">
            <v>6423904</v>
          </cell>
        </row>
        <row r="13">
          <cell r="A13">
            <v>1992</v>
          </cell>
          <cell r="C13">
            <v>217742</v>
          </cell>
          <cell r="E13" t="str">
            <v>7/1</v>
          </cell>
          <cell r="G13">
            <v>261296</v>
          </cell>
          <cell r="I13">
            <v>479038</v>
          </cell>
          <cell r="K13">
            <v>6206162</v>
          </cell>
        </row>
        <row r="14">
          <cell r="A14">
            <v>1993</v>
          </cell>
          <cell r="C14">
            <v>300000</v>
          </cell>
          <cell r="E14" t="str">
            <v>7/1</v>
          </cell>
          <cell r="G14">
            <v>163231.76</v>
          </cell>
          <cell r="I14">
            <v>463231.76</v>
          </cell>
          <cell r="K14">
            <v>5906162</v>
          </cell>
        </row>
        <row r="15">
          <cell r="A15">
            <v>1994</v>
          </cell>
          <cell r="C15">
            <v>400000</v>
          </cell>
          <cell r="E15" t="str">
            <v>7/1</v>
          </cell>
          <cell r="G15">
            <v>147243</v>
          </cell>
          <cell r="I15">
            <v>547243</v>
          </cell>
          <cell r="K15">
            <v>5506162</v>
          </cell>
        </row>
        <row r="16">
          <cell r="A16">
            <v>1995</v>
          </cell>
          <cell r="C16">
            <v>400000</v>
          </cell>
          <cell r="E16" t="str">
            <v>7/1</v>
          </cell>
          <cell r="G16">
            <v>181839</v>
          </cell>
          <cell r="I16">
            <v>581839</v>
          </cell>
          <cell r="K16">
            <v>5106162</v>
          </cell>
        </row>
        <row r="17">
          <cell r="A17">
            <v>1996</v>
          </cell>
          <cell r="C17">
            <v>400000</v>
          </cell>
          <cell r="E17" t="str">
            <v>7/1</v>
          </cell>
          <cell r="G17">
            <v>188255.28</v>
          </cell>
          <cell r="I17">
            <v>588255.28</v>
          </cell>
          <cell r="K17">
            <v>4706162</v>
          </cell>
        </row>
        <row r="18">
          <cell r="A18">
            <v>1997</v>
          </cell>
          <cell r="C18">
            <v>480000</v>
          </cell>
          <cell r="E18" t="str">
            <v>7/1</v>
          </cell>
          <cell r="G18">
            <v>168618.06</v>
          </cell>
          <cell r="I18">
            <v>648618.06000000006</v>
          </cell>
          <cell r="K18">
            <v>4226162</v>
          </cell>
        </row>
        <row r="19">
          <cell r="A19">
            <v>1998</v>
          </cell>
          <cell r="C19">
            <v>260000</v>
          </cell>
          <cell r="E19" t="str">
            <v>7/1</v>
          </cell>
          <cell r="G19">
            <v>158402.41</v>
          </cell>
          <cell r="I19">
            <v>418402.41000000003</v>
          </cell>
          <cell r="K19">
            <v>3966162</v>
          </cell>
        </row>
        <row r="20">
          <cell r="A20">
            <v>1999</v>
          </cell>
          <cell r="C20">
            <v>300000</v>
          </cell>
          <cell r="E20" t="str">
            <v>7/1</v>
          </cell>
          <cell r="G20">
            <v>138816</v>
          </cell>
          <cell r="I20">
            <v>438816</v>
          </cell>
          <cell r="K20">
            <v>3666162</v>
          </cell>
        </row>
        <row r="21">
          <cell r="A21">
            <v>2000</v>
          </cell>
          <cell r="C21">
            <v>300000</v>
          </cell>
          <cell r="E21" t="str">
            <v>7/1</v>
          </cell>
          <cell r="G21">
            <v>128316</v>
          </cell>
          <cell r="I21">
            <v>428316</v>
          </cell>
          <cell r="K21">
            <v>3366162</v>
          </cell>
        </row>
        <row r="22">
          <cell r="A22">
            <v>2001</v>
          </cell>
          <cell r="C22">
            <v>929292</v>
          </cell>
          <cell r="E22" t="str">
            <v>7/1</v>
          </cell>
          <cell r="G22">
            <v>97129</v>
          </cell>
          <cell r="I22">
            <v>1026421</v>
          </cell>
          <cell r="K22">
            <v>2436870</v>
          </cell>
        </row>
        <row r="23">
          <cell r="A23">
            <v>2002</v>
          </cell>
          <cell r="C23">
            <v>0</v>
          </cell>
          <cell r="E23">
            <v>37438</v>
          </cell>
          <cell r="G23">
            <v>109624.12</v>
          </cell>
          <cell r="I23">
            <v>109624.12</v>
          </cell>
          <cell r="K23">
            <v>2436870</v>
          </cell>
        </row>
        <row r="24">
          <cell r="A24">
            <v>2003</v>
          </cell>
          <cell r="C24">
            <v>0</v>
          </cell>
          <cell r="E24">
            <v>37438</v>
          </cell>
          <cell r="G24">
            <v>84646.22</v>
          </cell>
          <cell r="I24">
            <v>84646.22</v>
          </cell>
          <cell r="K24">
            <v>2436870</v>
          </cell>
        </row>
        <row r="25">
          <cell r="A25">
            <v>2004</v>
          </cell>
          <cell r="C25">
            <v>616220</v>
          </cell>
          <cell r="E25">
            <v>37438</v>
          </cell>
          <cell r="G25">
            <v>84646.22</v>
          </cell>
          <cell r="I25">
            <v>700866.22</v>
          </cell>
          <cell r="K25">
            <v>1820650</v>
          </cell>
        </row>
        <row r="26">
          <cell r="A26">
            <v>2005</v>
          </cell>
          <cell r="C26">
            <v>616220</v>
          </cell>
          <cell r="E26">
            <v>37438</v>
          </cell>
          <cell r="G26">
            <v>66159.62</v>
          </cell>
          <cell r="I26">
            <v>682379.62</v>
          </cell>
          <cell r="K26">
            <v>1204430</v>
          </cell>
        </row>
        <row r="27">
          <cell r="A27">
            <v>2006</v>
          </cell>
          <cell r="C27">
            <v>644230</v>
          </cell>
          <cell r="E27">
            <v>37438</v>
          </cell>
          <cell r="G27">
            <v>45362.2</v>
          </cell>
          <cell r="I27">
            <v>689592.2</v>
          </cell>
          <cell r="K27">
            <v>560200</v>
          </cell>
        </row>
        <row r="28">
          <cell r="A28">
            <v>2007</v>
          </cell>
          <cell r="C28">
            <v>560200</v>
          </cell>
          <cell r="E28">
            <v>37438</v>
          </cell>
          <cell r="G28">
            <v>21847.8</v>
          </cell>
          <cell r="I28">
            <v>582047.80000000005</v>
          </cell>
          <cell r="K28">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3)"/>
      <sheetName val="CONTROL"/>
      <sheetName val="CALTOTAL"/>
      <sheetName val="SERNCAL"/>
      <sheetName val="SEROCAL"/>
      <sheetName val="SERPCAL"/>
      <sheetName val="CRCAL"/>
      <sheetName val="INC(2)"/>
      <sheetName val="BACK(2A)"/>
      <sheetName val="BACK(2b)"/>
      <sheetName val="SFSRB2004A"/>
      <sheetName val="INC(2)(DEBTSVC)(CAL)"/>
      <sheetName val="BACK(2A)PRINCRET(CAL)"/>
      <sheetName val="SERDCAL"/>
      <sheetName val="SERICAL"/>
    </sheetNames>
    <sheetDataSet>
      <sheetData sheetId="0"/>
      <sheetData sheetId="1"/>
      <sheetData sheetId="2"/>
      <sheetData sheetId="3"/>
      <sheetData sheetId="4"/>
      <sheetData sheetId="5"/>
      <sheetData sheetId="6"/>
      <sheetData sheetId="7"/>
      <sheetData sheetId="8"/>
      <sheetData sheetId="9"/>
      <sheetData sheetId="10">
        <row r="12">
          <cell r="A12">
            <v>2004</v>
          </cell>
          <cell r="C12">
            <v>0</v>
          </cell>
          <cell r="E12">
            <v>37438</v>
          </cell>
          <cell r="G12">
            <v>46802.62295081967</v>
          </cell>
          <cell r="I12">
            <v>46802.62295081967</v>
          </cell>
          <cell r="K12">
            <v>28100000</v>
          </cell>
        </row>
        <row r="13">
          <cell r="A13">
            <v>2005</v>
          </cell>
          <cell r="C13">
            <v>0</v>
          </cell>
          <cell r="E13">
            <v>37438</v>
          </cell>
          <cell r="G13">
            <v>525554.93734560988</v>
          </cell>
          <cell r="I13">
            <v>525554.93734560988</v>
          </cell>
          <cell r="K13">
            <v>28100000</v>
          </cell>
        </row>
        <row r="14">
          <cell r="A14">
            <v>2006</v>
          </cell>
          <cell r="C14">
            <v>0</v>
          </cell>
          <cell r="E14">
            <v>37438</v>
          </cell>
          <cell r="G14">
            <v>830928.54794520536</v>
          </cell>
          <cell r="I14">
            <v>830928.54794520536</v>
          </cell>
          <cell r="K14">
            <v>28100000</v>
          </cell>
        </row>
        <row r="15">
          <cell r="A15">
            <v>2007</v>
          </cell>
          <cell r="C15">
            <v>0</v>
          </cell>
          <cell r="E15">
            <v>37438</v>
          </cell>
          <cell r="G15">
            <v>1756250</v>
          </cell>
          <cell r="I15">
            <v>1756250</v>
          </cell>
          <cell r="K15">
            <v>28100000</v>
          </cell>
        </row>
        <row r="16">
          <cell r="A16">
            <v>2008</v>
          </cell>
          <cell r="C16">
            <v>100000</v>
          </cell>
          <cell r="E16">
            <v>37438</v>
          </cell>
          <cell r="G16">
            <v>1756250</v>
          </cell>
          <cell r="I16">
            <v>1856250</v>
          </cell>
          <cell r="K16">
            <v>28000000</v>
          </cell>
        </row>
        <row r="17">
          <cell r="A17">
            <v>2009</v>
          </cell>
          <cell r="C17">
            <v>100000</v>
          </cell>
          <cell r="E17">
            <v>37438</v>
          </cell>
          <cell r="G17">
            <v>1750000</v>
          </cell>
          <cell r="I17">
            <v>1850000</v>
          </cell>
          <cell r="K17">
            <v>27900000</v>
          </cell>
        </row>
        <row r="18">
          <cell r="A18">
            <v>2010</v>
          </cell>
          <cell r="C18">
            <v>100000</v>
          </cell>
          <cell r="E18">
            <v>37438</v>
          </cell>
          <cell r="G18">
            <v>1743750</v>
          </cell>
          <cell r="I18">
            <v>1843750</v>
          </cell>
          <cell r="K18">
            <v>27800000</v>
          </cell>
        </row>
        <row r="19">
          <cell r="A19">
            <v>2011</v>
          </cell>
          <cell r="C19">
            <v>200000</v>
          </cell>
          <cell r="E19">
            <v>37438</v>
          </cell>
          <cell r="G19">
            <v>1737500</v>
          </cell>
          <cell r="I19">
            <v>1937500</v>
          </cell>
          <cell r="K19">
            <v>27600000</v>
          </cell>
        </row>
        <row r="20">
          <cell r="A20">
            <v>2012</v>
          </cell>
          <cell r="C20">
            <v>500000</v>
          </cell>
          <cell r="E20">
            <v>37438</v>
          </cell>
          <cell r="G20">
            <v>1725000</v>
          </cell>
          <cell r="I20">
            <v>2225000</v>
          </cell>
          <cell r="K20">
            <v>27100000</v>
          </cell>
        </row>
        <row r="21">
          <cell r="A21">
            <v>2013</v>
          </cell>
          <cell r="C21">
            <v>500000</v>
          </cell>
          <cell r="E21">
            <v>37438</v>
          </cell>
          <cell r="G21">
            <v>1693750</v>
          </cell>
          <cell r="I21">
            <v>2193750</v>
          </cell>
          <cell r="K21">
            <v>26600000</v>
          </cell>
        </row>
        <row r="22">
          <cell r="A22">
            <v>2014</v>
          </cell>
          <cell r="C22">
            <v>500000</v>
          </cell>
          <cell r="E22">
            <v>37438</v>
          </cell>
          <cell r="G22">
            <v>1662500</v>
          </cell>
          <cell r="I22">
            <v>2162500</v>
          </cell>
          <cell r="K22">
            <v>26100000</v>
          </cell>
        </row>
        <row r="23">
          <cell r="A23">
            <v>2015</v>
          </cell>
          <cell r="C23">
            <v>500000</v>
          </cell>
          <cell r="E23">
            <v>37438</v>
          </cell>
          <cell r="G23">
            <v>1631250</v>
          </cell>
          <cell r="I23">
            <v>2131250</v>
          </cell>
          <cell r="K23">
            <v>25600000</v>
          </cell>
        </row>
        <row r="24">
          <cell r="A24">
            <v>2016</v>
          </cell>
          <cell r="C24">
            <v>500000</v>
          </cell>
          <cell r="E24">
            <v>37438</v>
          </cell>
          <cell r="G24">
            <v>1600000</v>
          </cell>
          <cell r="I24">
            <v>2100000</v>
          </cell>
          <cell r="K24">
            <v>25100000</v>
          </cell>
        </row>
        <row r="25">
          <cell r="A25">
            <v>2017</v>
          </cell>
          <cell r="C25">
            <v>600000</v>
          </cell>
          <cell r="E25">
            <v>37438</v>
          </cell>
          <cell r="G25">
            <v>1568750</v>
          </cell>
          <cell r="I25">
            <v>2168750</v>
          </cell>
          <cell r="K25">
            <v>24500000</v>
          </cell>
        </row>
        <row r="26">
          <cell r="A26">
            <v>2018</v>
          </cell>
          <cell r="C26">
            <v>800000</v>
          </cell>
          <cell r="E26">
            <v>37438</v>
          </cell>
          <cell r="G26">
            <v>1531250</v>
          </cell>
          <cell r="I26">
            <v>2331250</v>
          </cell>
          <cell r="K26">
            <v>23700000</v>
          </cell>
        </row>
        <row r="27">
          <cell r="A27">
            <v>2019</v>
          </cell>
          <cell r="C27">
            <v>800000</v>
          </cell>
          <cell r="E27">
            <v>37438</v>
          </cell>
          <cell r="G27">
            <v>1481250</v>
          </cell>
          <cell r="I27">
            <v>2281250</v>
          </cell>
          <cell r="K27">
            <v>22900000</v>
          </cell>
        </row>
        <row r="28">
          <cell r="A28">
            <v>2020</v>
          </cell>
          <cell r="C28">
            <v>900000</v>
          </cell>
          <cell r="E28">
            <v>37438</v>
          </cell>
          <cell r="G28">
            <v>1431250</v>
          </cell>
          <cell r="I28">
            <v>2331250</v>
          </cell>
          <cell r="K28">
            <v>22000000</v>
          </cell>
        </row>
        <row r="29">
          <cell r="A29">
            <v>2021</v>
          </cell>
          <cell r="C29">
            <v>900000</v>
          </cell>
          <cell r="E29">
            <v>37438</v>
          </cell>
          <cell r="G29">
            <v>1375000</v>
          </cell>
          <cell r="I29">
            <v>2275000</v>
          </cell>
          <cell r="K29">
            <v>21100000</v>
          </cell>
        </row>
        <row r="30">
          <cell r="A30">
            <v>2022</v>
          </cell>
          <cell r="C30">
            <v>1000000</v>
          </cell>
          <cell r="E30">
            <v>37438</v>
          </cell>
          <cell r="G30">
            <v>1318750</v>
          </cell>
          <cell r="I30">
            <v>2318750</v>
          </cell>
          <cell r="K30">
            <v>20100000</v>
          </cell>
        </row>
        <row r="31">
          <cell r="A31">
            <v>2023</v>
          </cell>
          <cell r="C31">
            <v>1000000</v>
          </cell>
          <cell r="E31">
            <v>37438</v>
          </cell>
          <cell r="G31">
            <v>1256250</v>
          </cell>
          <cell r="I31">
            <v>2256250</v>
          </cell>
          <cell r="K31">
            <v>19100000</v>
          </cell>
        </row>
        <row r="32">
          <cell r="A32">
            <v>2024</v>
          </cell>
          <cell r="C32">
            <v>1000000</v>
          </cell>
          <cell r="E32">
            <v>37438</v>
          </cell>
          <cell r="G32">
            <v>1193750</v>
          </cell>
          <cell r="I32">
            <v>2193750</v>
          </cell>
          <cell r="K32">
            <v>18100000</v>
          </cell>
        </row>
        <row r="33">
          <cell r="A33">
            <v>2025</v>
          </cell>
          <cell r="C33">
            <v>1000000</v>
          </cell>
          <cell r="E33">
            <v>37438</v>
          </cell>
          <cell r="G33">
            <v>1131250</v>
          </cell>
          <cell r="I33">
            <v>2131250</v>
          </cell>
          <cell r="K33">
            <v>17100000</v>
          </cell>
        </row>
        <row r="34">
          <cell r="A34">
            <v>2026</v>
          </cell>
          <cell r="C34">
            <v>1000000</v>
          </cell>
          <cell r="E34">
            <v>37438</v>
          </cell>
          <cell r="G34">
            <v>1068750</v>
          </cell>
          <cell r="I34">
            <v>2068750</v>
          </cell>
          <cell r="K34">
            <v>16100000</v>
          </cell>
        </row>
        <row r="35">
          <cell r="A35">
            <v>2027</v>
          </cell>
          <cell r="C35">
            <v>1000000</v>
          </cell>
          <cell r="E35">
            <v>37438</v>
          </cell>
          <cell r="G35">
            <v>1006250</v>
          </cell>
          <cell r="I35">
            <v>2006250</v>
          </cell>
          <cell r="K35">
            <v>15100000</v>
          </cell>
        </row>
        <row r="36">
          <cell r="A36">
            <v>2028</v>
          </cell>
          <cell r="C36">
            <v>1000000</v>
          </cell>
          <cell r="E36">
            <v>37438</v>
          </cell>
          <cell r="G36">
            <v>943750</v>
          </cell>
          <cell r="I36">
            <v>1943750</v>
          </cell>
          <cell r="K36">
            <v>14100000</v>
          </cell>
        </row>
        <row r="37">
          <cell r="A37">
            <v>2029</v>
          </cell>
          <cell r="C37">
            <v>2000000</v>
          </cell>
          <cell r="E37">
            <v>37438</v>
          </cell>
          <cell r="G37">
            <v>881250</v>
          </cell>
          <cell r="I37">
            <v>2881250</v>
          </cell>
          <cell r="K37">
            <v>12100000</v>
          </cell>
        </row>
        <row r="38">
          <cell r="A38">
            <v>2030</v>
          </cell>
          <cell r="C38">
            <v>2000000</v>
          </cell>
          <cell r="E38">
            <v>37438</v>
          </cell>
          <cell r="G38">
            <v>756250</v>
          </cell>
          <cell r="I38">
            <v>2756250</v>
          </cell>
          <cell r="K38">
            <v>10100000</v>
          </cell>
        </row>
        <row r="39">
          <cell r="A39">
            <v>2031</v>
          </cell>
          <cell r="C39">
            <v>3000000</v>
          </cell>
          <cell r="E39">
            <v>37438</v>
          </cell>
          <cell r="G39">
            <v>631250</v>
          </cell>
          <cell r="I39">
            <v>3631250</v>
          </cell>
          <cell r="K39">
            <v>7100000</v>
          </cell>
        </row>
        <row r="40">
          <cell r="A40">
            <v>2032</v>
          </cell>
          <cell r="C40">
            <v>3000000</v>
          </cell>
          <cell r="E40">
            <v>37438</v>
          </cell>
          <cell r="G40">
            <v>443750</v>
          </cell>
          <cell r="I40">
            <v>3443750</v>
          </cell>
          <cell r="K40">
            <v>4100000</v>
          </cell>
        </row>
        <row r="41">
          <cell r="A41">
            <v>2033</v>
          </cell>
          <cell r="C41">
            <v>4100000</v>
          </cell>
          <cell r="E41">
            <v>37438</v>
          </cell>
          <cell r="G41">
            <v>256250</v>
          </cell>
          <cell r="I41">
            <v>4356250</v>
          </cell>
          <cell r="K41">
            <v>0</v>
          </cell>
        </row>
      </sheetData>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58"/>
  <sheetViews>
    <sheetView tabSelected="1" workbookViewId="0">
      <selection activeCell="H33" sqref="H33"/>
    </sheetView>
  </sheetViews>
  <sheetFormatPr defaultColWidth="9.1796875" defaultRowHeight="13"/>
  <cols>
    <col min="1" max="1" width="11.54296875" style="1" customWidth="1"/>
    <col min="2" max="2" width="9.1796875" style="1"/>
    <col min="3" max="3" width="11" style="1" customWidth="1"/>
    <col min="4" max="4" width="12.1796875" style="1" customWidth="1"/>
    <col min="5" max="5" width="7.26953125" style="1" customWidth="1"/>
    <col min="6" max="6" width="10.1796875" style="1" customWidth="1"/>
    <col min="7" max="7" width="10.453125" style="1" bestFit="1" customWidth="1"/>
    <col min="8" max="9" width="9.1796875" style="1"/>
    <col min="10" max="10" width="12.7265625" style="1" customWidth="1"/>
    <col min="11" max="16384" width="9.1796875" style="1"/>
  </cols>
  <sheetData>
    <row r="1" spans="1:10" ht="15">
      <c r="A1" s="134" t="s">
        <v>0</v>
      </c>
      <c r="B1" s="134"/>
      <c r="C1" s="134"/>
      <c r="D1" s="134"/>
      <c r="E1" s="134"/>
      <c r="F1" s="134"/>
      <c r="G1" s="134"/>
      <c r="H1" s="134"/>
      <c r="I1" s="134"/>
      <c r="J1" s="134"/>
    </row>
    <row r="2" spans="1:10">
      <c r="A2" s="135" t="s">
        <v>218</v>
      </c>
      <c r="B2" s="135"/>
      <c r="C2" s="135"/>
      <c r="D2" s="135"/>
      <c r="E2" s="135"/>
      <c r="F2" s="135"/>
      <c r="G2" s="135"/>
      <c r="H2" s="135"/>
      <c r="I2" s="135"/>
      <c r="J2" s="135"/>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6" t="s">
        <v>212</v>
      </c>
      <c r="C6" s="137"/>
      <c r="D6" s="137"/>
      <c r="E6" s="138"/>
      <c r="F6" s="103"/>
      <c r="G6" s="104" t="s">
        <v>2</v>
      </c>
      <c r="H6" s="105"/>
      <c r="I6" s="105"/>
      <c r="J6" s="151" t="s">
        <v>228</v>
      </c>
    </row>
    <row r="7" spans="1:10">
      <c r="A7" s="6" t="s">
        <v>3</v>
      </c>
      <c r="B7" s="136" t="s">
        <v>213</v>
      </c>
      <c r="C7" s="137"/>
      <c r="D7" s="138"/>
      <c r="E7" s="103"/>
      <c r="F7" s="103"/>
      <c r="G7" s="107" t="s">
        <v>4</v>
      </c>
      <c r="H7" s="103"/>
      <c r="I7" s="108"/>
      <c r="J7" s="109"/>
    </row>
    <row r="8" spans="1:10">
      <c r="A8" s="9"/>
      <c r="B8" s="103"/>
      <c r="C8" s="103"/>
      <c r="D8" s="103"/>
      <c r="E8" s="103"/>
      <c r="F8" s="103"/>
      <c r="G8" s="103"/>
      <c r="H8" s="103"/>
      <c r="I8" s="103"/>
      <c r="J8" s="109"/>
    </row>
    <row r="9" spans="1:10">
      <c r="A9" s="6" t="s">
        <v>5</v>
      </c>
      <c r="B9" s="105"/>
      <c r="C9" s="105"/>
      <c r="D9" s="105"/>
      <c r="E9" s="108"/>
      <c r="F9" s="103"/>
      <c r="G9" s="104" t="s">
        <v>6</v>
      </c>
      <c r="H9" s="105"/>
      <c r="I9" s="105"/>
      <c r="J9" s="106"/>
    </row>
    <row r="10" spans="1:10">
      <c r="A10" s="9"/>
      <c r="B10" s="103"/>
      <c r="C10" s="103"/>
      <c r="D10" s="103"/>
      <c r="E10" s="103"/>
      <c r="F10" s="103"/>
      <c r="G10" s="103"/>
      <c r="H10" s="103"/>
      <c r="I10" s="103"/>
      <c r="J10" s="109"/>
    </row>
    <row r="11" spans="1:10">
      <c r="A11" s="6" t="s">
        <v>7</v>
      </c>
      <c r="B11" s="103"/>
      <c r="C11" s="103"/>
      <c r="D11" s="103"/>
      <c r="E11" s="108" t="s">
        <v>214</v>
      </c>
      <c r="F11" s="103"/>
      <c r="G11" s="103"/>
      <c r="H11" s="103"/>
      <c r="I11" s="103"/>
      <c r="J11" s="109"/>
    </row>
    <row r="12" spans="1:10" ht="13.5" thickBot="1">
      <c r="A12" s="10"/>
      <c r="B12" s="11"/>
      <c r="C12" s="11"/>
      <c r="D12" s="11"/>
      <c r="E12" s="11"/>
      <c r="F12" s="11"/>
      <c r="G12" s="11"/>
      <c r="H12" s="11"/>
      <c r="I12" s="11"/>
      <c r="J12" s="12"/>
    </row>
    <row r="13" spans="1:10" ht="9" customHeight="1" thickBot="1">
      <c r="A13" s="13"/>
      <c r="B13" s="13"/>
      <c r="C13" s="13"/>
      <c r="D13" s="13"/>
      <c r="E13" s="13"/>
      <c r="F13" s="13"/>
      <c r="G13" s="13"/>
      <c r="H13" s="13"/>
      <c r="I13" s="13"/>
      <c r="J13" s="13"/>
    </row>
    <row r="14" spans="1:10">
      <c r="A14" s="3"/>
      <c r="B14" s="4"/>
      <c r="C14" s="4"/>
      <c r="D14" s="4"/>
      <c r="E14" s="4"/>
      <c r="F14" s="4"/>
      <c r="G14" s="4"/>
      <c r="H14" s="4"/>
      <c r="I14" s="4"/>
      <c r="J14" s="5"/>
    </row>
    <row r="15" spans="1:10">
      <c r="A15" s="6" t="s">
        <v>8</v>
      </c>
      <c r="J15" s="8"/>
    </row>
    <row r="16" spans="1:10">
      <c r="A16" s="125" t="s">
        <v>223</v>
      </c>
      <c r="B16" s="126"/>
      <c r="C16" s="126"/>
      <c r="D16" s="126"/>
      <c r="E16" s="126"/>
      <c r="F16" s="126"/>
      <c r="G16" s="126"/>
      <c r="H16" s="126"/>
      <c r="I16" s="126"/>
      <c r="J16" s="127"/>
    </row>
    <row r="17" spans="1:10">
      <c r="A17" s="128"/>
      <c r="B17" s="129"/>
      <c r="C17" s="129"/>
      <c r="D17" s="129"/>
      <c r="E17" s="129"/>
      <c r="F17" s="129"/>
      <c r="G17" s="129"/>
      <c r="H17" s="129"/>
      <c r="I17" s="129"/>
      <c r="J17" s="130"/>
    </row>
    <row r="18" spans="1:10">
      <c r="A18" s="128"/>
      <c r="B18" s="129"/>
      <c r="C18" s="129"/>
      <c r="D18" s="129"/>
      <c r="E18" s="129"/>
      <c r="F18" s="129"/>
      <c r="G18" s="129"/>
      <c r="H18" s="129"/>
      <c r="I18" s="129"/>
      <c r="J18" s="130"/>
    </row>
    <row r="19" spans="1:10">
      <c r="A19" s="128"/>
      <c r="B19" s="129"/>
      <c r="C19" s="129"/>
      <c r="D19" s="129"/>
      <c r="E19" s="129"/>
      <c r="F19" s="129"/>
      <c r="G19" s="129"/>
      <c r="H19" s="129"/>
      <c r="I19" s="129"/>
      <c r="J19" s="130"/>
    </row>
    <row r="20" spans="1:10" ht="30" customHeight="1">
      <c r="A20" s="131"/>
      <c r="B20" s="132"/>
      <c r="C20" s="132"/>
      <c r="D20" s="132"/>
      <c r="E20" s="132"/>
      <c r="F20" s="132"/>
      <c r="G20" s="132"/>
      <c r="H20" s="132"/>
      <c r="I20" s="132"/>
      <c r="J20" s="133"/>
    </row>
    <row r="21" spans="1:10">
      <c r="A21" s="9"/>
      <c r="J21" s="8"/>
    </row>
    <row r="22" spans="1:10">
      <c r="A22" s="6" t="s">
        <v>9</v>
      </c>
      <c r="J22" s="8"/>
    </row>
    <row r="23" spans="1:10">
      <c r="A23" s="125" t="s">
        <v>224</v>
      </c>
      <c r="B23" s="126"/>
      <c r="C23" s="126"/>
      <c r="D23" s="126"/>
      <c r="E23" s="126"/>
      <c r="F23" s="126"/>
      <c r="G23" s="126"/>
      <c r="H23" s="126"/>
      <c r="I23" s="126"/>
      <c r="J23" s="127"/>
    </row>
    <row r="24" spans="1:10">
      <c r="A24" s="128"/>
      <c r="B24" s="129"/>
      <c r="C24" s="129"/>
      <c r="D24" s="129"/>
      <c r="E24" s="129"/>
      <c r="F24" s="129"/>
      <c r="G24" s="129"/>
      <c r="H24" s="129"/>
      <c r="I24" s="129"/>
      <c r="J24" s="130"/>
    </row>
    <row r="25" spans="1:10">
      <c r="A25" s="128"/>
      <c r="B25" s="129"/>
      <c r="C25" s="129"/>
      <c r="D25" s="129"/>
      <c r="E25" s="129"/>
      <c r="F25" s="129"/>
      <c r="G25" s="129"/>
      <c r="H25" s="129"/>
      <c r="I25" s="129"/>
      <c r="J25" s="130"/>
    </row>
    <row r="26" spans="1:10">
      <c r="A26" s="128"/>
      <c r="B26" s="129"/>
      <c r="C26" s="129"/>
      <c r="D26" s="129"/>
      <c r="E26" s="129"/>
      <c r="F26" s="129"/>
      <c r="G26" s="129"/>
      <c r="H26" s="129"/>
      <c r="I26" s="129"/>
      <c r="J26" s="130"/>
    </row>
    <row r="27" spans="1:10" ht="35.25" customHeight="1">
      <c r="A27" s="131"/>
      <c r="B27" s="132"/>
      <c r="C27" s="132"/>
      <c r="D27" s="132"/>
      <c r="E27" s="132"/>
      <c r="F27" s="132"/>
      <c r="G27" s="132"/>
      <c r="H27" s="132"/>
      <c r="I27" s="132"/>
      <c r="J27" s="133"/>
    </row>
    <row r="28" spans="1:10" ht="13.5" thickBot="1">
      <c r="A28" s="10"/>
      <c r="B28" s="11"/>
      <c r="C28" s="11"/>
      <c r="D28" s="11"/>
      <c r="E28" s="11"/>
      <c r="F28" s="11"/>
      <c r="G28" s="11"/>
      <c r="H28" s="11"/>
      <c r="I28" s="11"/>
      <c r="J28" s="12"/>
    </row>
    <row r="29" spans="1:10" ht="9" customHeight="1" thickBot="1">
      <c r="A29" s="13"/>
      <c r="B29" s="13"/>
      <c r="C29" s="13"/>
      <c r="D29" s="13"/>
      <c r="E29" s="13"/>
      <c r="F29" s="13"/>
      <c r="G29" s="13"/>
      <c r="H29" s="13"/>
      <c r="I29" s="13"/>
      <c r="J29" s="13"/>
    </row>
    <row r="30" spans="1:10">
      <c r="A30" s="3"/>
      <c r="B30" s="4"/>
      <c r="C30" s="4"/>
      <c r="D30" s="4"/>
      <c r="E30" s="4"/>
      <c r="F30" s="4"/>
      <c r="G30" s="4"/>
      <c r="H30" s="4"/>
      <c r="I30" s="4"/>
      <c r="J30" s="5"/>
    </row>
    <row r="31" spans="1:10">
      <c r="A31" s="110" t="s">
        <v>10</v>
      </c>
      <c r="B31" s="152">
        <v>87495</v>
      </c>
      <c r="C31" s="112" t="s">
        <v>11</v>
      </c>
      <c r="D31" s="152">
        <v>53909</v>
      </c>
      <c r="E31" s="112" t="s">
        <v>12</v>
      </c>
      <c r="F31" s="111">
        <f>D31/B31</f>
        <v>0.61613806503228752</v>
      </c>
      <c r="G31" s="112" t="s">
        <v>13</v>
      </c>
      <c r="J31" s="8"/>
    </row>
    <row r="32" spans="1:10">
      <c r="A32" s="113"/>
      <c r="B32" s="103"/>
      <c r="C32" s="103"/>
      <c r="D32" s="103"/>
      <c r="E32" s="103"/>
      <c r="F32" s="103"/>
      <c r="G32" s="112"/>
      <c r="J32" s="8"/>
    </row>
    <row r="33" spans="1:10">
      <c r="A33" s="110" t="s">
        <v>14</v>
      </c>
      <c r="B33" s="103"/>
      <c r="C33" s="103"/>
      <c r="D33" s="111" t="s">
        <v>211</v>
      </c>
      <c r="E33" s="112" t="s">
        <v>11</v>
      </c>
      <c r="F33" s="111" t="s">
        <v>211</v>
      </c>
      <c r="G33" s="112" t="s">
        <v>12</v>
      </c>
      <c r="J33" s="8"/>
    </row>
    <row r="34" spans="1:10" ht="13.5" thickBot="1">
      <c r="A34" s="10"/>
      <c r="B34" s="11"/>
      <c r="C34" s="11"/>
      <c r="D34" s="11"/>
      <c r="E34" s="11"/>
      <c r="F34" s="11"/>
      <c r="G34" s="11"/>
      <c r="H34" s="11"/>
      <c r="I34" s="11"/>
      <c r="J34" s="12"/>
    </row>
    <row r="35" spans="1:10" ht="9" customHeight="1" thickBot="1">
      <c r="A35" s="13"/>
      <c r="B35" s="13"/>
      <c r="C35" s="13"/>
      <c r="D35" s="13"/>
      <c r="E35" s="13"/>
      <c r="F35" s="13"/>
      <c r="G35" s="13"/>
      <c r="H35" s="13"/>
      <c r="I35" s="13"/>
      <c r="J35" s="13"/>
    </row>
    <row r="36" spans="1:10">
      <c r="A36" s="3"/>
      <c r="B36" s="4"/>
      <c r="C36" s="4"/>
      <c r="D36" s="4"/>
      <c r="E36" s="4"/>
      <c r="F36" s="4"/>
      <c r="G36" s="4"/>
      <c r="H36" s="4"/>
      <c r="I36" s="4"/>
      <c r="J36" s="5"/>
    </row>
    <row r="37" spans="1:10">
      <c r="A37" s="6" t="s">
        <v>15</v>
      </c>
      <c r="D37" s="114">
        <v>2900000</v>
      </c>
      <c r="E37" s="103"/>
      <c r="F37" s="104" t="s">
        <v>16</v>
      </c>
      <c r="G37" s="103"/>
      <c r="H37" s="115">
        <f>D37/B31</f>
        <v>33.144751128635924</v>
      </c>
      <c r="I37" s="1" t="s">
        <v>11</v>
      </c>
      <c r="J37" s="8"/>
    </row>
    <row r="38" spans="1:10">
      <c r="A38" s="9"/>
      <c r="D38" s="103"/>
      <c r="E38" s="103"/>
      <c r="F38" s="103"/>
      <c r="G38" s="103"/>
      <c r="H38" s="115">
        <f>D37/D31</f>
        <v>53.794357157431968</v>
      </c>
      <c r="I38" s="1" t="s">
        <v>12</v>
      </c>
      <c r="J38" s="8"/>
    </row>
    <row r="39" spans="1:10">
      <c r="A39" s="9"/>
      <c r="D39" s="103"/>
      <c r="E39" s="103"/>
      <c r="F39" s="103"/>
      <c r="G39" s="103"/>
      <c r="H39" s="103"/>
      <c r="J39" s="8"/>
    </row>
    <row r="40" spans="1:10">
      <c r="A40" s="6" t="s">
        <v>17</v>
      </c>
      <c r="D40" s="114">
        <v>2900000</v>
      </c>
      <c r="E40" s="103" t="s">
        <v>222</v>
      </c>
      <c r="F40" s="103"/>
      <c r="G40" s="103"/>
      <c r="H40" s="103"/>
      <c r="J40" s="8"/>
    </row>
    <row r="41" spans="1:10">
      <c r="A41" s="9"/>
      <c r="D41" s="114"/>
      <c r="E41" s="103"/>
      <c r="F41" s="103"/>
      <c r="G41" s="103"/>
      <c r="H41" s="103"/>
      <c r="J41" s="8"/>
    </row>
    <row r="42" spans="1:10">
      <c r="A42" s="9"/>
      <c r="D42" s="114"/>
      <c r="E42" s="103"/>
      <c r="F42" s="103"/>
      <c r="G42" s="103"/>
      <c r="H42" s="103"/>
      <c r="J42" s="8"/>
    </row>
    <row r="43" spans="1:10">
      <c r="A43" s="9"/>
      <c r="D43" s="114"/>
      <c r="E43" s="103"/>
      <c r="F43" s="103"/>
      <c r="G43" s="103"/>
      <c r="H43" s="103"/>
      <c r="J43" s="8"/>
    </row>
    <row r="44" spans="1:10">
      <c r="A44" s="9"/>
      <c r="D44" s="103"/>
      <c r="E44" s="103"/>
      <c r="F44" s="103"/>
      <c r="G44" s="103"/>
      <c r="H44" s="103"/>
      <c r="J44" s="8"/>
    </row>
    <row r="45" spans="1:10">
      <c r="A45" s="6" t="s">
        <v>18</v>
      </c>
      <c r="D45" s="111"/>
      <c r="E45" s="103"/>
      <c r="F45" s="103"/>
      <c r="G45" s="103"/>
      <c r="H45" s="103"/>
      <c r="J45" s="8"/>
    </row>
    <row r="46" spans="1:10">
      <c r="A46" s="9"/>
      <c r="D46" s="103"/>
      <c r="E46" s="103"/>
      <c r="F46" s="103"/>
      <c r="G46" s="103"/>
      <c r="H46" s="103"/>
      <c r="J46" s="8"/>
    </row>
    <row r="47" spans="1:10">
      <c r="A47" s="6" t="s">
        <v>19</v>
      </c>
      <c r="D47" s="111" t="s">
        <v>214</v>
      </c>
      <c r="E47" s="103"/>
      <c r="F47" s="103"/>
      <c r="G47" s="103"/>
      <c r="H47" s="103"/>
      <c r="J47" s="8"/>
    </row>
    <row r="48" spans="1:10">
      <c r="A48" s="9"/>
      <c r="D48" s="103"/>
      <c r="E48" s="103"/>
      <c r="F48" s="103"/>
      <c r="G48" s="103"/>
      <c r="H48" s="103"/>
      <c r="J48" s="8"/>
    </row>
    <row r="49" spans="1:10">
      <c r="A49" s="6" t="s">
        <v>20</v>
      </c>
      <c r="D49" s="103"/>
      <c r="E49" s="103"/>
      <c r="F49" s="103"/>
      <c r="G49" s="114">
        <v>-4500</v>
      </c>
      <c r="H49" s="103"/>
      <c r="J49" s="8"/>
    </row>
    <row r="50" spans="1:10">
      <c r="A50" s="9"/>
      <c r="D50" s="103"/>
      <c r="E50" s="103"/>
      <c r="F50" s="103"/>
      <c r="G50" s="103"/>
      <c r="H50" s="103"/>
      <c r="J50" s="8"/>
    </row>
    <row r="51" spans="1:10">
      <c r="A51" s="6" t="s">
        <v>21</v>
      </c>
      <c r="D51" s="103"/>
      <c r="E51" s="103"/>
      <c r="F51" s="114"/>
      <c r="G51" s="103"/>
      <c r="H51" s="103"/>
      <c r="J51" s="8"/>
    </row>
    <row r="52" spans="1:10" ht="13.5" thickBot="1">
      <c r="A52" s="10"/>
      <c r="B52" s="11"/>
      <c r="C52" s="11"/>
      <c r="D52" s="116"/>
      <c r="E52" s="116"/>
      <c r="F52" s="116"/>
      <c r="G52" s="116"/>
      <c r="H52" s="116"/>
      <c r="I52" s="11"/>
      <c r="J52" s="12"/>
    </row>
    <row r="53" spans="1:10" ht="9" customHeight="1">
      <c r="A53" s="13"/>
      <c r="B53" s="13"/>
      <c r="C53" s="13"/>
      <c r="D53" s="13"/>
      <c r="E53" s="13"/>
      <c r="F53" s="13"/>
      <c r="G53" s="13"/>
      <c r="H53" s="13"/>
      <c r="I53" s="13"/>
      <c r="J53" s="13"/>
    </row>
    <row r="54" spans="1:10">
      <c r="A54" s="15" t="s">
        <v>22</v>
      </c>
    </row>
    <row r="55" spans="1:10">
      <c r="A55" s="16" t="s">
        <v>23</v>
      </c>
    </row>
    <row r="56" spans="1:10">
      <c r="A56" s="16" t="s">
        <v>24</v>
      </c>
    </row>
    <row r="57" spans="1:10">
      <c r="A57" s="16" t="s">
        <v>25</v>
      </c>
    </row>
    <row r="58" spans="1:10">
      <c r="A58" s="16" t="s">
        <v>26</v>
      </c>
    </row>
  </sheetData>
  <mergeCells count="6">
    <mergeCell ref="A23:J27"/>
    <mergeCell ref="A1:J1"/>
    <mergeCell ref="A2:J2"/>
    <mergeCell ref="B6:E6"/>
    <mergeCell ref="B7:D7"/>
    <mergeCell ref="A16:J20"/>
  </mergeCells>
  <pageMargins left="0.28999999999999998" right="0.23" top="0.49" bottom="0.42"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59"/>
  <sheetViews>
    <sheetView zoomScale="120" zoomScaleNormal="120" workbookViewId="0">
      <selection activeCell="J6" sqref="J6"/>
    </sheetView>
  </sheetViews>
  <sheetFormatPr defaultColWidth="9.1796875" defaultRowHeight="13"/>
  <cols>
    <col min="1" max="1" width="11.54296875" style="1" customWidth="1"/>
    <col min="2" max="2" width="9.1796875" style="1"/>
    <col min="3" max="3" width="11" style="1" customWidth="1"/>
    <col min="4" max="4" width="12.1796875" style="1" customWidth="1"/>
    <col min="5" max="5" width="7.26953125" style="1" customWidth="1"/>
    <col min="6" max="6" width="10.1796875" style="1" customWidth="1"/>
    <col min="7" max="7" width="10.453125" style="1" bestFit="1" customWidth="1"/>
    <col min="8" max="9" width="9.1796875" style="1"/>
    <col min="10" max="10" width="12.7265625" style="1" customWidth="1"/>
    <col min="11" max="16384" width="9.1796875" style="1"/>
  </cols>
  <sheetData>
    <row r="1" spans="1:10" ht="15">
      <c r="A1" s="134" t="s">
        <v>27</v>
      </c>
      <c r="B1" s="134"/>
      <c r="C1" s="134"/>
      <c r="D1" s="134"/>
      <c r="E1" s="134"/>
      <c r="F1" s="134"/>
      <c r="G1" s="134"/>
      <c r="H1" s="134"/>
      <c r="I1" s="134"/>
      <c r="J1" s="134"/>
    </row>
    <row r="2" spans="1:10">
      <c r="A2" s="135" t="s">
        <v>218</v>
      </c>
      <c r="B2" s="135"/>
      <c r="C2" s="135"/>
      <c r="D2" s="135"/>
      <c r="E2" s="135"/>
      <c r="F2" s="135"/>
      <c r="G2" s="135"/>
      <c r="H2" s="135"/>
      <c r="I2" s="135"/>
      <c r="J2" s="135"/>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6" t="s">
        <v>212</v>
      </c>
      <c r="C6" s="137"/>
      <c r="D6" s="137"/>
      <c r="E6" s="138"/>
      <c r="F6" s="103"/>
      <c r="G6" s="104" t="s">
        <v>2</v>
      </c>
      <c r="H6" s="105"/>
      <c r="I6" s="105"/>
      <c r="J6" s="151" t="s">
        <v>228</v>
      </c>
    </row>
    <row r="7" spans="1:10">
      <c r="A7" s="6" t="s">
        <v>3</v>
      </c>
      <c r="B7" s="136" t="s">
        <v>213</v>
      </c>
      <c r="C7" s="137"/>
      <c r="D7" s="138"/>
      <c r="E7" s="103"/>
      <c r="F7" s="103"/>
      <c r="G7" s="107" t="s">
        <v>4</v>
      </c>
      <c r="H7" s="103"/>
      <c r="I7" s="108"/>
      <c r="J7" s="109"/>
    </row>
    <row r="8" spans="1:10" ht="13.5" thickBot="1">
      <c r="A8" s="10"/>
      <c r="B8" s="11"/>
      <c r="C8" s="11"/>
      <c r="D8" s="11"/>
      <c r="E8" s="11"/>
      <c r="F8" s="11"/>
      <c r="G8" s="11"/>
      <c r="H8" s="11"/>
      <c r="I8" s="11"/>
      <c r="J8" s="12"/>
    </row>
    <row r="9" spans="1:10" ht="9" customHeight="1" thickBot="1">
      <c r="A9" s="13"/>
      <c r="B9" s="13"/>
      <c r="C9" s="13"/>
      <c r="D9" s="13"/>
      <c r="E9" s="13"/>
      <c r="F9" s="13"/>
      <c r="G9" s="13"/>
      <c r="H9" s="13"/>
      <c r="I9" s="13"/>
      <c r="J9" s="13"/>
    </row>
    <row r="10" spans="1:10">
      <c r="A10" s="3"/>
      <c r="B10" s="4"/>
      <c r="C10" s="4"/>
      <c r="D10" s="4"/>
      <c r="E10" s="4"/>
      <c r="F10" s="4"/>
      <c r="G10" s="4"/>
      <c r="H10" s="4"/>
      <c r="I10" s="4"/>
      <c r="J10" s="5"/>
    </row>
    <row r="11" spans="1:10">
      <c r="A11" s="6" t="s">
        <v>28</v>
      </c>
      <c r="J11" s="8"/>
    </row>
    <row r="12" spans="1:10">
      <c r="A12" s="125" t="s">
        <v>225</v>
      </c>
      <c r="B12" s="126"/>
      <c r="C12" s="126"/>
      <c r="D12" s="126"/>
      <c r="E12" s="126"/>
      <c r="F12" s="126"/>
      <c r="G12" s="126"/>
      <c r="H12" s="126"/>
      <c r="I12" s="126"/>
      <c r="J12" s="127"/>
    </row>
    <row r="13" spans="1:10">
      <c r="A13" s="128"/>
      <c r="B13" s="129"/>
      <c r="C13" s="129"/>
      <c r="D13" s="129"/>
      <c r="E13" s="129"/>
      <c r="F13" s="129"/>
      <c r="G13" s="129"/>
      <c r="H13" s="129"/>
      <c r="I13" s="129"/>
      <c r="J13" s="130"/>
    </row>
    <row r="14" spans="1:10">
      <c r="A14" s="128"/>
      <c r="B14" s="129"/>
      <c r="C14" s="129"/>
      <c r="D14" s="129"/>
      <c r="E14" s="129"/>
      <c r="F14" s="129"/>
      <c r="G14" s="129"/>
      <c r="H14" s="129"/>
      <c r="I14" s="129"/>
      <c r="J14" s="130"/>
    </row>
    <row r="15" spans="1:10">
      <c r="A15" s="128"/>
      <c r="B15" s="129"/>
      <c r="C15" s="129"/>
      <c r="D15" s="129"/>
      <c r="E15" s="129"/>
      <c r="F15" s="129"/>
      <c r="G15" s="129"/>
      <c r="H15" s="129"/>
      <c r="I15" s="129"/>
      <c r="J15" s="130"/>
    </row>
    <row r="16" spans="1:10">
      <c r="A16" s="128"/>
      <c r="B16" s="129"/>
      <c r="C16" s="129"/>
      <c r="D16" s="129"/>
      <c r="E16" s="129"/>
      <c r="F16" s="129"/>
      <c r="G16" s="129"/>
      <c r="H16" s="129"/>
      <c r="I16" s="129"/>
      <c r="J16" s="130"/>
    </row>
    <row r="17" spans="1:10">
      <c r="A17" s="128"/>
      <c r="B17" s="129"/>
      <c r="C17" s="129"/>
      <c r="D17" s="129"/>
      <c r="E17" s="129"/>
      <c r="F17" s="129"/>
      <c r="G17" s="129"/>
      <c r="H17" s="129"/>
      <c r="I17" s="129"/>
      <c r="J17" s="130"/>
    </row>
    <row r="18" spans="1:10">
      <c r="A18" s="128"/>
      <c r="B18" s="129"/>
      <c r="C18" s="129"/>
      <c r="D18" s="129"/>
      <c r="E18" s="129"/>
      <c r="F18" s="129"/>
      <c r="G18" s="129"/>
      <c r="H18" s="129"/>
      <c r="I18" s="129"/>
      <c r="J18" s="130"/>
    </row>
    <row r="19" spans="1:10">
      <c r="A19" s="128"/>
      <c r="B19" s="129"/>
      <c r="C19" s="129"/>
      <c r="D19" s="129"/>
      <c r="E19" s="129"/>
      <c r="F19" s="129"/>
      <c r="G19" s="129"/>
      <c r="H19" s="129"/>
      <c r="I19" s="129"/>
      <c r="J19" s="130"/>
    </row>
    <row r="20" spans="1:10">
      <c r="A20" s="131"/>
      <c r="B20" s="132"/>
      <c r="C20" s="132"/>
      <c r="D20" s="132"/>
      <c r="E20" s="132"/>
      <c r="F20" s="132"/>
      <c r="G20" s="132"/>
      <c r="H20" s="132"/>
      <c r="I20" s="132"/>
      <c r="J20" s="133"/>
    </row>
    <row r="21" spans="1:10">
      <c r="A21" s="9"/>
      <c r="J21" s="8"/>
    </row>
    <row r="22" spans="1:10">
      <c r="A22" s="6" t="s">
        <v>29</v>
      </c>
      <c r="J22" s="8"/>
    </row>
    <row r="23" spans="1:10">
      <c r="A23" s="125" t="s">
        <v>226</v>
      </c>
      <c r="B23" s="126"/>
      <c r="C23" s="126"/>
      <c r="D23" s="126"/>
      <c r="E23" s="126"/>
      <c r="F23" s="126"/>
      <c r="G23" s="126"/>
      <c r="H23" s="126"/>
      <c r="I23" s="126"/>
      <c r="J23" s="127"/>
    </row>
    <row r="24" spans="1:10">
      <c r="A24" s="128"/>
      <c r="B24" s="129"/>
      <c r="C24" s="129"/>
      <c r="D24" s="129"/>
      <c r="E24" s="129"/>
      <c r="F24" s="129"/>
      <c r="G24" s="129"/>
      <c r="H24" s="129"/>
      <c r="I24" s="129"/>
      <c r="J24" s="130"/>
    </row>
    <row r="25" spans="1:10">
      <c r="A25" s="128"/>
      <c r="B25" s="129"/>
      <c r="C25" s="129"/>
      <c r="D25" s="129"/>
      <c r="E25" s="129"/>
      <c r="F25" s="129"/>
      <c r="G25" s="129"/>
      <c r="H25" s="129"/>
      <c r="I25" s="129"/>
      <c r="J25" s="130"/>
    </row>
    <row r="26" spans="1:10">
      <c r="A26" s="128"/>
      <c r="B26" s="129"/>
      <c r="C26" s="129"/>
      <c r="D26" s="129"/>
      <c r="E26" s="129"/>
      <c r="F26" s="129"/>
      <c r="G26" s="129"/>
      <c r="H26" s="129"/>
      <c r="I26" s="129"/>
      <c r="J26" s="130"/>
    </row>
    <row r="27" spans="1:10">
      <c r="A27" s="128"/>
      <c r="B27" s="129"/>
      <c r="C27" s="129"/>
      <c r="D27" s="129"/>
      <c r="E27" s="129"/>
      <c r="F27" s="129"/>
      <c r="G27" s="129"/>
      <c r="H27" s="129"/>
      <c r="I27" s="129"/>
      <c r="J27" s="130"/>
    </row>
    <row r="28" spans="1:10">
      <c r="A28" s="128"/>
      <c r="B28" s="129"/>
      <c r="C28" s="129"/>
      <c r="D28" s="129"/>
      <c r="E28" s="129"/>
      <c r="F28" s="129"/>
      <c r="G28" s="129"/>
      <c r="H28" s="129"/>
      <c r="I28" s="129"/>
      <c r="J28" s="130"/>
    </row>
    <row r="29" spans="1:10">
      <c r="A29" s="128"/>
      <c r="B29" s="129"/>
      <c r="C29" s="129"/>
      <c r="D29" s="129"/>
      <c r="E29" s="129"/>
      <c r="F29" s="129"/>
      <c r="G29" s="129"/>
      <c r="H29" s="129"/>
      <c r="I29" s="129"/>
      <c r="J29" s="130"/>
    </row>
    <row r="30" spans="1:10">
      <c r="A30" s="128"/>
      <c r="B30" s="129"/>
      <c r="C30" s="129"/>
      <c r="D30" s="129"/>
      <c r="E30" s="129"/>
      <c r="F30" s="129"/>
      <c r="G30" s="129"/>
      <c r="H30" s="129"/>
      <c r="I30" s="129"/>
      <c r="J30" s="130"/>
    </row>
    <row r="31" spans="1:10">
      <c r="A31" s="131"/>
      <c r="B31" s="132"/>
      <c r="C31" s="132"/>
      <c r="D31" s="132"/>
      <c r="E31" s="132"/>
      <c r="F31" s="132"/>
      <c r="G31" s="132"/>
      <c r="H31" s="132"/>
      <c r="I31" s="132"/>
      <c r="J31" s="133"/>
    </row>
    <row r="32" spans="1:10">
      <c r="A32" s="17"/>
      <c r="B32" s="18"/>
      <c r="C32" s="18"/>
      <c r="D32" s="18"/>
      <c r="E32" s="18"/>
      <c r="F32" s="18"/>
      <c r="G32" s="18"/>
      <c r="H32" s="18"/>
      <c r="I32" s="18"/>
      <c r="J32" s="19"/>
    </row>
    <row r="33" spans="1:10">
      <c r="A33" s="6" t="s">
        <v>30</v>
      </c>
      <c r="J33" s="8"/>
    </row>
    <row r="34" spans="1:10">
      <c r="A34" s="125" t="s">
        <v>210</v>
      </c>
      <c r="B34" s="126"/>
      <c r="C34" s="126"/>
      <c r="D34" s="126"/>
      <c r="E34" s="126"/>
      <c r="F34" s="126"/>
      <c r="G34" s="126"/>
      <c r="H34" s="126"/>
      <c r="I34" s="126"/>
      <c r="J34" s="127"/>
    </row>
    <row r="35" spans="1:10">
      <c r="A35" s="128"/>
      <c r="B35" s="129"/>
      <c r="C35" s="129"/>
      <c r="D35" s="129"/>
      <c r="E35" s="129"/>
      <c r="F35" s="129"/>
      <c r="G35" s="129"/>
      <c r="H35" s="129"/>
      <c r="I35" s="129"/>
      <c r="J35" s="130"/>
    </row>
    <row r="36" spans="1:10">
      <c r="A36" s="128"/>
      <c r="B36" s="129"/>
      <c r="C36" s="129"/>
      <c r="D36" s="129"/>
      <c r="E36" s="129"/>
      <c r="F36" s="129"/>
      <c r="G36" s="129"/>
      <c r="H36" s="129"/>
      <c r="I36" s="129"/>
      <c r="J36" s="130"/>
    </row>
    <row r="37" spans="1:10">
      <c r="A37" s="128"/>
      <c r="B37" s="129"/>
      <c r="C37" s="129"/>
      <c r="D37" s="129"/>
      <c r="E37" s="129"/>
      <c r="F37" s="129"/>
      <c r="G37" s="129"/>
      <c r="H37" s="129"/>
      <c r="I37" s="129"/>
      <c r="J37" s="130"/>
    </row>
    <row r="38" spans="1:10">
      <c r="A38" s="128"/>
      <c r="B38" s="129"/>
      <c r="C38" s="129"/>
      <c r="D38" s="129"/>
      <c r="E38" s="129"/>
      <c r="F38" s="129"/>
      <c r="G38" s="129"/>
      <c r="H38" s="129"/>
      <c r="I38" s="129"/>
      <c r="J38" s="130"/>
    </row>
    <row r="39" spans="1:10">
      <c r="A39" s="128"/>
      <c r="B39" s="129"/>
      <c r="C39" s="129"/>
      <c r="D39" s="129"/>
      <c r="E39" s="129"/>
      <c r="F39" s="129"/>
      <c r="G39" s="129"/>
      <c r="H39" s="129"/>
      <c r="I39" s="129"/>
      <c r="J39" s="130"/>
    </row>
    <row r="40" spans="1:10">
      <c r="A40" s="128"/>
      <c r="B40" s="129"/>
      <c r="C40" s="129"/>
      <c r="D40" s="129"/>
      <c r="E40" s="129"/>
      <c r="F40" s="129"/>
      <c r="G40" s="129"/>
      <c r="H40" s="129"/>
      <c r="I40" s="129"/>
      <c r="J40" s="130"/>
    </row>
    <row r="41" spans="1:10">
      <c r="A41" s="131"/>
      <c r="B41" s="132"/>
      <c r="C41" s="132"/>
      <c r="D41" s="132"/>
      <c r="E41" s="132"/>
      <c r="F41" s="132"/>
      <c r="G41" s="132"/>
      <c r="H41" s="132"/>
      <c r="I41" s="132"/>
      <c r="J41" s="133"/>
    </row>
    <row r="42" spans="1:10" ht="13.5" thickBot="1">
      <c r="A42" s="10"/>
      <c r="B42" s="11"/>
      <c r="C42" s="11"/>
      <c r="D42" s="11"/>
      <c r="E42" s="11"/>
      <c r="F42" s="11"/>
      <c r="G42" s="11"/>
      <c r="H42" s="11"/>
      <c r="I42" s="11"/>
      <c r="J42" s="12"/>
    </row>
    <row r="43" spans="1:10">
      <c r="A43" s="6" t="s">
        <v>31</v>
      </c>
      <c r="J43" s="8"/>
    </row>
    <row r="44" spans="1:10">
      <c r="A44" s="125" t="s">
        <v>227</v>
      </c>
      <c r="B44" s="126"/>
      <c r="C44" s="126"/>
      <c r="D44" s="126"/>
      <c r="E44" s="126"/>
      <c r="F44" s="126"/>
      <c r="G44" s="126"/>
      <c r="H44" s="126"/>
      <c r="I44" s="126"/>
      <c r="J44" s="127"/>
    </row>
    <row r="45" spans="1:10">
      <c r="A45" s="128"/>
      <c r="B45" s="129"/>
      <c r="C45" s="129"/>
      <c r="D45" s="129"/>
      <c r="E45" s="129"/>
      <c r="F45" s="129"/>
      <c r="G45" s="129"/>
      <c r="H45" s="129"/>
      <c r="I45" s="129"/>
      <c r="J45" s="130"/>
    </row>
    <row r="46" spans="1:10">
      <c r="A46" s="128"/>
      <c r="B46" s="129"/>
      <c r="C46" s="129"/>
      <c r="D46" s="129"/>
      <c r="E46" s="129"/>
      <c r="F46" s="129"/>
      <c r="G46" s="129"/>
      <c r="H46" s="129"/>
      <c r="I46" s="129"/>
      <c r="J46" s="130"/>
    </row>
    <row r="47" spans="1:10">
      <c r="A47" s="128"/>
      <c r="B47" s="129"/>
      <c r="C47" s="129"/>
      <c r="D47" s="129"/>
      <c r="E47" s="129"/>
      <c r="F47" s="129"/>
      <c r="G47" s="129"/>
      <c r="H47" s="129"/>
      <c r="I47" s="129"/>
      <c r="J47" s="130"/>
    </row>
    <row r="48" spans="1:10">
      <c r="A48" s="128"/>
      <c r="B48" s="129"/>
      <c r="C48" s="129"/>
      <c r="D48" s="129"/>
      <c r="E48" s="129"/>
      <c r="F48" s="129"/>
      <c r="G48" s="129"/>
      <c r="H48" s="129"/>
      <c r="I48" s="129"/>
      <c r="J48" s="130"/>
    </row>
    <row r="49" spans="1:10">
      <c r="A49" s="131"/>
      <c r="B49" s="132"/>
      <c r="C49" s="132"/>
      <c r="D49" s="132"/>
      <c r="E49" s="132"/>
      <c r="F49" s="132"/>
      <c r="G49" s="132"/>
      <c r="H49" s="132"/>
      <c r="I49" s="132"/>
      <c r="J49" s="133"/>
    </row>
    <row r="50" spans="1:10" ht="13.5" thickBot="1">
      <c r="A50" s="117"/>
      <c r="B50" s="116"/>
      <c r="C50" s="116"/>
      <c r="D50" s="116"/>
      <c r="E50" s="116"/>
      <c r="F50" s="116"/>
      <c r="G50" s="116"/>
      <c r="H50" s="116"/>
      <c r="I50" s="116"/>
      <c r="J50" s="118"/>
    </row>
    <row r="51" spans="1:10">
      <c r="A51" s="119" t="s">
        <v>32</v>
      </c>
      <c r="B51" s="120"/>
      <c r="C51" s="120"/>
      <c r="D51" s="120"/>
      <c r="E51" s="120"/>
      <c r="F51" s="120"/>
      <c r="G51" s="120"/>
      <c r="H51" s="120"/>
      <c r="I51" s="120"/>
      <c r="J51" s="121"/>
    </row>
    <row r="52" spans="1:10">
      <c r="A52" s="125"/>
      <c r="B52" s="126"/>
      <c r="C52" s="126"/>
      <c r="D52" s="126"/>
      <c r="E52" s="126"/>
      <c r="F52" s="126"/>
      <c r="G52" s="126"/>
      <c r="H52" s="126"/>
      <c r="I52" s="126"/>
      <c r="J52" s="127"/>
    </row>
    <row r="53" spans="1:10">
      <c r="A53" s="128"/>
      <c r="B53" s="129"/>
      <c r="C53" s="129"/>
      <c r="D53" s="129"/>
      <c r="E53" s="129"/>
      <c r="F53" s="129"/>
      <c r="G53" s="129"/>
      <c r="H53" s="129"/>
      <c r="I53" s="129"/>
      <c r="J53" s="130"/>
    </row>
    <row r="54" spans="1:10">
      <c r="A54" s="128"/>
      <c r="B54" s="129"/>
      <c r="C54" s="129"/>
      <c r="D54" s="129"/>
      <c r="E54" s="129"/>
      <c r="F54" s="129"/>
      <c r="G54" s="129"/>
      <c r="H54" s="129"/>
      <c r="I54" s="129"/>
      <c r="J54" s="130"/>
    </row>
    <row r="55" spans="1:10">
      <c r="A55" s="128"/>
      <c r="B55" s="129"/>
      <c r="C55" s="129"/>
      <c r="D55" s="129"/>
      <c r="E55" s="129"/>
      <c r="F55" s="129"/>
      <c r="G55" s="129"/>
      <c r="H55" s="129"/>
      <c r="I55" s="129"/>
      <c r="J55" s="130"/>
    </row>
    <row r="56" spans="1:10">
      <c r="A56" s="128"/>
      <c r="B56" s="129"/>
      <c r="C56" s="129"/>
      <c r="D56" s="129"/>
      <c r="E56" s="129"/>
      <c r="F56" s="129"/>
      <c r="G56" s="129"/>
      <c r="H56" s="129"/>
      <c r="I56" s="129"/>
      <c r="J56" s="130"/>
    </row>
    <row r="57" spans="1:10">
      <c r="A57" s="131"/>
      <c r="B57" s="132"/>
      <c r="C57" s="132"/>
      <c r="D57" s="132"/>
      <c r="E57" s="132"/>
      <c r="F57" s="132"/>
      <c r="G57" s="132"/>
      <c r="H57" s="132"/>
      <c r="I57" s="132"/>
      <c r="J57" s="133"/>
    </row>
    <row r="58" spans="1:10">
      <c r="A58" s="20"/>
      <c r="B58" s="21"/>
      <c r="C58" s="21"/>
      <c r="D58" s="21"/>
      <c r="E58" s="21"/>
      <c r="F58" s="21"/>
      <c r="G58" s="21"/>
      <c r="H58" s="21"/>
      <c r="I58" s="21"/>
      <c r="J58" s="22"/>
    </row>
    <row r="59" spans="1:10" ht="9" customHeight="1" thickBot="1">
      <c r="A59" s="23"/>
      <c r="B59" s="24"/>
      <c r="C59" s="24"/>
      <c r="D59" s="24"/>
      <c r="E59" s="24"/>
      <c r="F59" s="24"/>
      <c r="G59" s="24"/>
      <c r="H59" s="24"/>
      <c r="I59" s="24"/>
      <c r="J59" s="25"/>
    </row>
  </sheetData>
  <mergeCells count="9">
    <mergeCell ref="A34:J41"/>
    <mergeCell ref="A44:J49"/>
    <mergeCell ref="A52:J57"/>
    <mergeCell ref="A1:J1"/>
    <mergeCell ref="A2:J2"/>
    <mergeCell ref="B6:E6"/>
    <mergeCell ref="B7:D7"/>
    <mergeCell ref="A12:J20"/>
    <mergeCell ref="A23:J31"/>
  </mergeCells>
  <pageMargins left="0.28999999999999998" right="0.23" top="0.49" bottom="0.42"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N49"/>
  <sheetViews>
    <sheetView topLeftCell="A13" zoomScaleNormal="100" workbookViewId="0">
      <selection activeCell="A5" sqref="A5"/>
    </sheetView>
  </sheetViews>
  <sheetFormatPr defaultColWidth="9.1796875" defaultRowHeight="13"/>
  <cols>
    <col min="1" max="1" width="35.81640625" style="72" customWidth="1"/>
    <col min="2" max="2" width="12.7265625" style="26" customWidth="1"/>
    <col min="3" max="3" width="1.453125" style="26" customWidth="1"/>
    <col min="4" max="4" width="14.7265625" style="26" customWidth="1"/>
    <col min="5" max="5" width="1.54296875" style="26" customWidth="1"/>
    <col min="6" max="6" width="14.1796875" style="73" customWidth="1"/>
    <col min="7" max="7" width="1.453125" style="26" customWidth="1"/>
    <col min="8" max="8" width="14.1796875" style="26" customWidth="1"/>
    <col min="9" max="9" width="1.54296875" style="26" customWidth="1"/>
    <col min="10" max="10" width="12.7265625" style="26" customWidth="1"/>
    <col min="11" max="11" width="1.453125" style="26" customWidth="1"/>
    <col min="12" max="12" width="11.81640625" style="26" customWidth="1"/>
    <col min="13" max="13" width="1.453125" style="26" customWidth="1"/>
    <col min="14" max="14" width="12.26953125" style="26" customWidth="1"/>
    <col min="15" max="16384" width="9.1796875" style="26"/>
  </cols>
  <sheetData>
    <row r="1" spans="1:14">
      <c r="A1" s="139" t="s">
        <v>33</v>
      </c>
      <c r="B1" s="139"/>
      <c r="C1" s="139"/>
      <c r="D1" s="139"/>
      <c r="E1" s="139"/>
      <c r="F1" s="139"/>
      <c r="G1" s="139"/>
      <c r="H1" s="139"/>
      <c r="I1" s="139"/>
      <c r="J1" s="139"/>
      <c r="K1" s="139"/>
      <c r="L1" s="139"/>
      <c r="M1" s="139"/>
      <c r="N1" s="139"/>
    </row>
    <row r="2" spans="1:14">
      <c r="A2" s="140" t="s">
        <v>34</v>
      </c>
      <c r="B2" s="140"/>
      <c r="C2" s="140"/>
      <c r="D2" s="140"/>
      <c r="E2" s="140"/>
      <c r="F2" s="140"/>
      <c r="G2" s="140"/>
      <c r="H2" s="140"/>
      <c r="I2" s="140"/>
      <c r="J2" s="140"/>
      <c r="K2" s="140"/>
      <c r="L2" s="140"/>
      <c r="M2" s="140"/>
      <c r="N2" s="140"/>
    </row>
    <row r="3" spans="1:14">
      <c r="A3" s="141" t="s">
        <v>219</v>
      </c>
      <c r="B3" s="140"/>
      <c r="C3" s="140"/>
      <c r="D3" s="140"/>
      <c r="E3" s="140"/>
      <c r="F3" s="140"/>
      <c r="G3" s="140"/>
      <c r="H3" s="140"/>
      <c r="I3" s="140"/>
      <c r="J3" s="140"/>
      <c r="K3" s="140"/>
      <c r="L3" s="140"/>
      <c r="M3" s="140"/>
      <c r="N3" s="140"/>
    </row>
    <row r="4" spans="1:14" ht="13.5" thickBot="1">
      <c r="A4" s="26" t="s">
        <v>35</v>
      </c>
      <c r="F4" s="26"/>
    </row>
    <row r="5" spans="1:14" s="35" customFormat="1" ht="39.5" thickBot="1">
      <c r="A5" s="27" t="s">
        <v>229</v>
      </c>
      <c r="B5" s="28" t="s">
        <v>36</v>
      </c>
      <c r="C5" s="29"/>
      <c r="D5" s="30" t="s">
        <v>37</v>
      </c>
      <c r="E5" s="29"/>
      <c r="F5" s="31" t="s">
        <v>38</v>
      </c>
      <c r="G5" s="29"/>
      <c r="H5" s="32" t="s">
        <v>39</v>
      </c>
      <c r="I5" s="29"/>
      <c r="J5" s="33" t="s">
        <v>40</v>
      </c>
      <c r="K5" s="29"/>
      <c r="L5" s="33" t="s">
        <v>41</v>
      </c>
      <c r="M5" s="29"/>
      <c r="N5" s="34" t="s">
        <v>42</v>
      </c>
    </row>
    <row r="6" spans="1:14" s="35" customFormat="1">
      <c r="A6" s="36" t="s">
        <v>43</v>
      </c>
      <c r="B6" s="37"/>
      <c r="C6" s="38"/>
      <c r="D6" s="102"/>
      <c r="E6" s="38"/>
      <c r="F6" s="39"/>
      <c r="G6" s="38"/>
      <c r="H6" s="40"/>
      <c r="I6" s="38"/>
      <c r="K6" s="38"/>
      <c r="M6" s="38"/>
      <c r="N6" s="41"/>
    </row>
    <row r="7" spans="1:14">
      <c r="A7" s="42" t="s">
        <v>44</v>
      </c>
      <c r="B7" s="43"/>
      <c r="C7" s="44"/>
      <c r="D7" s="45"/>
      <c r="E7" s="44"/>
      <c r="F7" s="45"/>
      <c r="G7" s="46"/>
      <c r="H7" s="47">
        <f>B7+D7+F7</f>
        <v>0</v>
      </c>
      <c r="I7" s="46"/>
      <c r="J7" s="45"/>
      <c r="K7" s="44"/>
      <c r="L7" s="45"/>
      <c r="M7" s="46"/>
      <c r="N7" s="48">
        <f>H7-J7+L7</f>
        <v>0</v>
      </c>
    </row>
    <row r="8" spans="1:14">
      <c r="A8" s="42" t="s">
        <v>45</v>
      </c>
      <c r="B8" s="43"/>
      <c r="C8" s="44"/>
      <c r="D8" s="45"/>
      <c r="E8" s="44"/>
      <c r="F8" s="45"/>
      <c r="G8" s="44"/>
      <c r="H8" s="47">
        <f t="shared" ref="H8:H17" si="0">B8+D8+F8</f>
        <v>0</v>
      </c>
      <c r="I8" s="44"/>
      <c r="J8" s="45"/>
      <c r="K8" s="44"/>
      <c r="L8" s="45"/>
      <c r="M8" s="44"/>
      <c r="N8" s="48">
        <f t="shared" ref="N8:N17" si="1">H8-J8+L8</f>
        <v>0</v>
      </c>
    </row>
    <row r="9" spans="1:14">
      <c r="A9" s="42" t="s">
        <v>46</v>
      </c>
      <c r="B9" s="49"/>
      <c r="C9" s="50"/>
      <c r="D9" s="51"/>
      <c r="E9" s="50"/>
      <c r="F9" s="51"/>
      <c r="G9" s="50"/>
      <c r="H9" s="47">
        <f t="shared" si="0"/>
        <v>0</v>
      </c>
      <c r="I9" s="50"/>
      <c r="J9" s="51"/>
      <c r="K9" s="50"/>
      <c r="L9" s="51"/>
      <c r="M9" s="50"/>
      <c r="N9" s="48">
        <f t="shared" si="1"/>
        <v>0</v>
      </c>
    </row>
    <row r="10" spans="1:14">
      <c r="A10" s="42" t="s">
        <v>47</v>
      </c>
      <c r="B10" s="49">
        <v>2910</v>
      </c>
      <c r="C10" s="50"/>
      <c r="D10" s="51"/>
      <c r="E10" s="50"/>
      <c r="F10" s="51"/>
      <c r="G10" s="50"/>
      <c r="H10" s="47">
        <f t="shared" si="0"/>
        <v>2910</v>
      </c>
      <c r="I10" s="50"/>
      <c r="J10" s="51"/>
      <c r="K10" s="50"/>
      <c r="L10" s="51"/>
      <c r="M10" s="50"/>
      <c r="N10" s="48">
        <f t="shared" si="1"/>
        <v>2910</v>
      </c>
    </row>
    <row r="11" spans="1:14">
      <c r="A11" s="42" t="s">
        <v>48</v>
      </c>
      <c r="B11" s="49">
        <v>1788</v>
      </c>
      <c r="C11" s="50"/>
      <c r="D11" s="51"/>
      <c r="E11" s="50"/>
      <c r="F11" s="51"/>
      <c r="G11" s="52"/>
      <c r="H11" s="47">
        <f t="shared" si="0"/>
        <v>1788</v>
      </c>
      <c r="I11" s="52"/>
      <c r="J11" s="51"/>
      <c r="K11" s="50"/>
      <c r="L11" s="51"/>
      <c r="M11" s="52"/>
      <c r="N11" s="48">
        <f t="shared" si="1"/>
        <v>1788</v>
      </c>
    </row>
    <row r="12" spans="1:14">
      <c r="A12" s="42" t="s">
        <v>49</v>
      </c>
      <c r="B12" s="49"/>
      <c r="C12" s="50"/>
      <c r="D12" s="51"/>
      <c r="E12" s="50"/>
      <c r="F12" s="51"/>
      <c r="G12" s="52"/>
      <c r="H12" s="47">
        <f t="shared" si="0"/>
        <v>0</v>
      </c>
      <c r="I12" s="52"/>
      <c r="J12" s="51"/>
      <c r="K12" s="50"/>
      <c r="L12" s="51"/>
      <c r="M12" s="52"/>
      <c r="N12" s="48">
        <f t="shared" si="1"/>
        <v>0</v>
      </c>
    </row>
    <row r="13" spans="1:14">
      <c r="A13" s="42" t="s">
        <v>50</v>
      </c>
      <c r="B13" s="49">
        <v>1271</v>
      </c>
      <c r="C13" s="50"/>
      <c r="D13" s="51"/>
      <c r="E13" s="50"/>
      <c r="F13" s="51"/>
      <c r="G13" s="52"/>
      <c r="H13" s="47">
        <f t="shared" si="0"/>
        <v>1271</v>
      </c>
      <c r="I13" s="52"/>
      <c r="J13" s="51"/>
      <c r="K13" s="50"/>
      <c r="L13" s="51"/>
      <c r="M13" s="52"/>
      <c r="N13" s="48">
        <f t="shared" si="1"/>
        <v>1271</v>
      </c>
    </row>
    <row r="14" spans="1:14">
      <c r="A14" s="42" t="s">
        <v>51</v>
      </c>
      <c r="B14" s="49"/>
      <c r="C14" s="50"/>
      <c r="D14" s="51"/>
      <c r="E14" s="50"/>
      <c r="F14" s="51"/>
      <c r="G14" s="52"/>
      <c r="H14" s="47">
        <f t="shared" si="0"/>
        <v>0</v>
      </c>
      <c r="I14" s="52"/>
      <c r="J14" s="51"/>
      <c r="K14" s="50"/>
      <c r="L14" s="51"/>
      <c r="M14" s="52"/>
      <c r="N14" s="48">
        <f t="shared" si="1"/>
        <v>0</v>
      </c>
    </row>
    <row r="15" spans="1:14">
      <c r="A15" s="42" t="s">
        <v>52</v>
      </c>
      <c r="B15" s="49"/>
      <c r="C15" s="50"/>
      <c r="D15" s="51"/>
      <c r="E15" s="50"/>
      <c r="F15" s="51"/>
      <c r="G15" s="52"/>
      <c r="H15" s="47">
        <f t="shared" si="0"/>
        <v>0</v>
      </c>
      <c r="I15" s="52"/>
      <c r="J15" s="51"/>
      <c r="K15" s="50"/>
      <c r="L15" s="51"/>
      <c r="M15" s="52"/>
      <c r="N15" s="48">
        <f t="shared" si="1"/>
        <v>0</v>
      </c>
    </row>
    <row r="16" spans="1:14">
      <c r="A16" s="42" t="s">
        <v>53</v>
      </c>
      <c r="B16" s="49">
        <v>47940</v>
      </c>
      <c r="C16" s="50"/>
      <c r="D16" s="51"/>
      <c r="E16" s="50"/>
      <c r="F16" s="51"/>
      <c r="G16" s="52"/>
      <c r="H16" s="47">
        <f t="shared" si="0"/>
        <v>47940</v>
      </c>
      <c r="I16" s="52"/>
      <c r="J16" s="51"/>
      <c r="K16" s="50"/>
      <c r="L16" s="51"/>
      <c r="M16" s="52"/>
      <c r="N16" s="48">
        <f t="shared" si="1"/>
        <v>47940</v>
      </c>
    </row>
    <row r="17" spans="1:14">
      <c r="A17" s="42" t="s">
        <v>54</v>
      </c>
      <c r="B17" s="49">
        <v>33586</v>
      </c>
      <c r="C17" s="50"/>
      <c r="D17" s="51"/>
      <c r="E17" s="50"/>
      <c r="F17" s="51"/>
      <c r="G17" s="52"/>
      <c r="H17" s="47">
        <f t="shared" si="0"/>
        <v>33586</v>
      </c>
      <c r="I17" s="52"/>
      <c r="J17" s="51"/>
      <c r="K17" s="50"/>
      <c r="L17" s="51"/>
      <c r="M17" s="52"/>
      <c r="N17" s="48">
        <f t="shared" si="1"/>
        <v>33586</v>
      </c>
    </row>
    <row r="18" spans="1:14">
      <c r="A18" s="42"/>
      <c r="B18" s="49"/>
      <c r="C18" s="50"/>
      <c r="D18" s="51"/>
      <c r="E18" s="50"/>
      <c r="F18" s="51"/>
      <c r="G18" s="52"/>
      <c r="H18" s="53"/>
      <c r="I18" s="52"/>
      <c r="J18" s="51"/>
      <c r="K18" s="50"/>
      <c r="L18" s="51"/>
      <c r="M18" s="52"/>
      <c r="N18" s="54"/>
    </row>
    <row r="19" spans="1:14">
      <c r="A19" s="55" t="s">
        <v>55</v>
      </c>
      <c r="B19" s="49"/>
      <c r="C19" s="50"/>
      <c r="D19" s="51"/>
      <c r="E19" s="50"/>
      <c r="F19" s="51"/>
      <c r="G19" s="52"/>
      <c r="H19" s="53"/>
      <c r="I19" s="52"/>
      <c r="J19" s="51"/>
      <c r="K19" s="50"/>
      <c r="L19" s="51"/>
      <c r="M19" s="52"/>
      <c r="N19" s="54"/>
    </row>
    <row r="20" spans="1:14" ht="13.5" thickBot="1">
      <c r="A20" s="56" t="s">
        <v>56</v>
      </c>
      <c r="B20" s="57"/>
      <c r="C20" s="58"/>
      <c r="D20" s="59"/>
      <c r="E20" s="58"/>
      <c r="F20" s="59"/>
      <c r="G20" s="60"/>
      <c r="H20" s="61">
        <f t="shared" ref="H20" si="2">B20+D20+F20</f>
        <v>0</v>
      </c>
      <c r="I20" s="60"/>
      <c r="J20" s="59"/>
      <c r="K20" s="58"/>
      <c r="L20" s="59"/>
      <c r="M20" s="60"/>
      <c r="N20" s="62">
        <f t="shared" ref="N20" si="3">H20-J20+L20</f>
        <v>0</v>
      </c>
    </row>
    <row r="21" spans="1:14" ht="14" thickTop="1" thickBot="1">
      <c r="A21" s="63" t="s">
        <v>57</v>
      </c>
      <c r="B21" s="64">
        <f>SUM(B7:B20)</f>
        <v>87495</v>
      </c>
      <c r="C21" s="65"/>
      <c r="D21" s="66">
        <f>SUM(D7:D20)</f>
        <v>0</v>
      </c>
      <c r="E21" s="65"/>
      <c r="F21" s="66">
        <f>SUM(F7:F20)</f>
        <v>0</v>
      </c>
      <c r="G21" s="65"/>
      <c r="H21" s="67">
        <f>SUM(H7:H20)</f>
        <v>87495</v>
      </c>
      <c r="I21" s="65"/>
      <c r="J21" s="66">
        <f>SUM(J7:J20)</f>
        <v>0</v>
      </c>
      <c r="K21" s="65"/>
      <c r="L21" s="66">
        <f>SUM(L7:L20)</f>
        <v>0</v>
      </c>
      <c r="M21" s="65"/>
      <c r="N21" s="68">
        <f>SUM(N7:N20)</f>
        <v>87495</v>
      </c>
    </row>
    <row r="23" spans="1:14">
      <c r="A23" s="15" t="s">
        <v>58</v>
      </c>
      <c r="B23" s="69"/>
      <c r="C23" s="69"/>
      <c r="D23" s="69"/>
      <c r="E23" s="69"/>
      <c r="F23" s="70"/>
      <c r="G23" s="69"/>
      <c r="H23" s="69"/>
      <c r="I23" s="69"/>
      <c r="J23" s="69"/>
      <c r="L23" s="69"/>
    </row>
    <row r="24" spans="1:14">
      <c r="A24" s="15" t="s">
        <v>59</v>
      </c>
      <c r="B24" s="69"/>
      <c r="C24" s="69"/>
      <c r="D24" s="69"/>
      <c r="E24" s="69"/>
      <c r="F24" s="70"/>
      <c r="G24" s="69"/>
      <c r="H24" s="69"/>
      <c r="I24" s="69"/>
      <c r="J24" s="69"/>
      <c r="L24" s="69"/>
    </row>
    <row r="25" spans="1:14">
      <c r="A25" s="15" t="s">
        <v>60</v>
      </c>
      <c r="B25" s="69"/>
      <c r="C25" s="69"/>
      <c r="D25" s="69"/>
      <c r="E25" s="69"/>
      <c r="F25" s="70"/>
      <c r="G25" s="69"/>
      <c r="H25" s="69"/>
      <c r="I25" s="69"/>
      <c r="J25" s="69"/>
      <c r="L25" s="69"/>
    </row>
    <row r="26" spans="1:14">
      <c r="A26" s="15"/>
      <c r="B26" s="69"/>
      <c r="C26" s="69"/>
      <c r="D26" s="69"/>
      <c r="E26" s="69"/>
      <c r="F26" s="70"/>
      <c r="G26" s="69"/>
      <c r="H26" s="69"/>
      <c r="I26" s="69"/>
      <c r="J26" s="69"/>
      <c r="L26" s="69"/>
    </row>
    <row r="27" spans="1:14">
      <c r="A27" s="71" t="s">
        <v>61</v>
      </c>
      <c r="B27" s="69"/>
      <c r="C27" s="69"/>
      <c r="D27" s="69"/>
      <c r="E27" s="69"/>
      <c r="F27" s="70"/>
      <c r="G27" s="69"/>
      <c r="H27" s="69"/>
      <c r="I27" s="69"/>
      <c r="J27" s="69"/>
      <c r="L27" s="69"/>
    </row>
    <row r="28" spans="1:14">
      <c r="A28" s="71"/>
      <c r="B28" s="69"/>
      <c r="C28" s="69"/>
      <c r="D28" s="69"/>
      <c r="E28" s="69"/>
      <c r="F28" s="70"/>
      <c r="G28" s="69"/>
      <c r="H28" s="69"/>
      <c r="I28" s="69"/>
      <c r="J28" s="69"/>
      <c r="L28" s="69"/>
    </row>
    <row r="29" spans="1:14">
      <c r="A29" s="71"/>
      <c r="B29" s="69"/>
      <c r="C29" s="69"/>
      <c r="D29" s="69"/>
      <c r="E29" s="69"/>
      <c r="F29" s="70"/>
      <c r="G29" s="69"/>
      <c r="H29" s="69"/>
      <c r="I29" s="69"/>
      <c r="J29" s="69"/>
      <c r="L29" s="69"/>
    </row>
    <row r="30" spans="1:14">
      <c r="B30" s="69"/>
      <c r="C30" s="69"/>
      <c r="D30" s="69"/>
      <c r="E30" s="69"/>
      <c r="F30" s="70"/>
      <c r="G30" s="69"/>
      <c r="H30" s="69"/>
      <c r="I30" s="69"/>
      <c r="J30" s="69"/>
      <c r="L30" s="69"/>
    </row>
    <row r="31" spans="1:14">
      <c r="B31" s="69"/>
      <c r="C31" s="69"/>
      <c r="D31" s="69"/>
      <c r="E31" s="69"/>
      <c r="F31" s="70"/>
      <c r="G31" s="69"/>
      <c r="H31" s="69"/>
      <c r="I31" s="69"/>
      <c r="J31" s="69"/>
      <c r="L31" s="69"/>
    </row>
    <row r="32" spans="1:14">
      <c r="B32" s="69"/>
      <c r="C32" s="69"/>
      <c r="D32" s="69"/>
      <c r="E32" s="69"/>
      <c r="F32" s="70"/>
      <c r="G32" s="69"/>
      <c r="H32" s="69"/>
      <c r="I32" s="69"/>
      <c r="J32" s="69"/>
      <c r="L32" s="69"/>
    </row>
    <row r="33" spans="2:12">
      <c r="B33" s="69"/>
      <c r="C33" s="69"/>
      <c r="D33" s="69"/>
      <c r="E33" s="69"/>
      <c r="F33" s="70"/>
      <c r="G33" s="69"/>
      <c r="H33" s="69"/>
      <c r="I33" s="69"/>
      <c r="J33" s="69"/>
      <c r="L33" s="69"/>
    </row>
    <row r="34" spans="2:12">
      <c r="B34" s="69"/>
      <c r="C34" s="69"/>
      <c r="D34" s="69"/>
      <c r="E34" s="69"/>
      <c r="F34" s="70"/>
      <c r="G34" s="69"/>
      <c r="H34" s="69"/>
      <c r="I34" s="69"/>
      <c r="J34" s="69"/>
      <c r="L34" s="69"/>
    </row>
    <row r="35" spans="2:12">
      <c r="B35" s="69"/>
      <c r="C35" s="69"/>
      <c r="D35" s="69"/>
      <c r="E35" s="69"/>
      <c r="F35" s="70"/>
      <c r="G35" s="69"/>
      <c r="H35" s="69"/>
      <c r="I35" s="69"/>
      <c r="J35" s="69"/>
      <c r="L35" s="69"/>
    </row>
    <row r="36" spans="2:12">
      <c r="B36" s="69"/>
      <c r="C36" s="69"/>
      <c r="D36" s="69"/>
      <c r="E36" s="69"/>
      <c r="F36" s="70"/>
      <c r="G36" s="69"/>
      <c r="H36" s="69"/>
      <c r="I36" s="69"/>
      <c r="J36" s="69"/>
      <c r="L36" s="69"/>
    </row>
    <row r="37" spans="2:12">
      <c r="B37" s="69"/>
      <c r="C37" s="69"/>
      <c r="D37" s="69"/>
      <c r="E37" s="69"/>
      <c r="F37" s="70"/>
      <c r="G37" s="69"/>
      <c r="H37" s="69"/>
      <c r="I37" s="69"/>
      <c r="J37" s="69"/>
      <c r="L37" s="69"/>
    </row>
    <row r="38" spans="2:12">
      <c r="B38" s="69"/>
      <c r="C38" s="69"/>
      <c r="D38" s="69"/>
      <c r="E38" s="69"/>
      <c r="F38" s="70"/>
      <c r="G38" s="69"/>
      <c r="H38" s="69"/>
      <c r="I38" s="69"/>
      <c r="J38" s="69"/>
      <c r="L38" s="69"/>
    </row>
    <row r="39" spans="2:12">
      <c r="B39" s="69"/>
      <c r="C39" s="69"/>
      <c r="D39" s="69"/>
      <c r="E39" s="69"/>
      <c r="F39" s="70"/>
      <c r="G39" s="69"/>
      <c r="H39" s="69"/>
      <c r="I39" s="69"/>
      <c r="J39" s="69"/>
      <c r="L39" s="69"/>
    </row>
    <row r="40" spans="2:12">
      <c r="B40" s="69"/>
      <c r="C40" s="69"/>
      <c r="D40" s="69"/>
      <c r="E40" s="69"/>
      <c r="F40" s="70"/>
      <c r="G40" s="69"/>
      <c r="H40" s="69"/>
      <c r="I40" s="69"/>
      <c r="J40" s="69"/>
      <c r="L40" s="69"/>
    </row>
    <row r="41" spans="2:12">
      <c r="B41" s="69"/>
      <c r="C41" s="69"/>
      <c r="D41" s="69"/>
      <c r="E41" s="69"/>
      <c r="F41" s="70"/>
      <c r="G41" s="69"/>
      <c r="H41" s="69"/>
      <c r="I41" s="69"/>
      <c r="J41" s="69"/>
      <c r="L41" s="69"/>
    </row>
    <row r="42" spans="2:12">
      <c r="B42" s="69"/>
      <c r="C42" s="69"/>
      <c r="D42" s="69"/>
      <c r="E42" s="69"/>
      <c r="F42" s="70"/>
      <c r="G42" s="69"/>
      <c r="H42" s="69"/>
      <c r="I42" s="69"/>
      <c r="J42" s="69"/>
      <c r="L42" s="69"/>
    </row>
    <row r="43" spans="2:12">
      <c r="B43" s="69"/>
      <c r="C43" s="69"/>
      <c r="D43" s="69"/>
      <c r="E43" s="69"/>
      <c r="F43" s="70"/>
      <c r="G43" s="69"/>
      <c r="H43" s="69"/>
      <c r="I43" s="69"/>
      <c r="J43" s="69"/>
      <c r="L43" s="69"/>
    </row>
    <row r="44" spans="2:12">
      <c r="B44" s="69"/>
      <c r="C44" s="69"/>
      <c r="D44" s="69"/>
      <c r="E44" s="69"/>
      <c r="F44" s="70"/>
      <c r="G44" s="69"/>
      <c r="H44" s="69"/>
      <c r="I44" s="69"/>
      <c r="J44" s="69"/>
      <c r="L44" s="69"/>
    </row>
    <row r="45" spans="2:12">
      <c r="B45" s="69"/>
      <c r="C45" s="69"/>
      <c r="D45" s="69"/>
      <c r="E45" s="69"/>
      <c r="F45" s="70"/>
      <c r="G45" s="69"/>
      <c r="H45" s="69"/>
      <c r="I45" s="69"/>
      <c r="J45" s="69"/>
      <c r="L45" s="69"/>
    </row>
    <row r="46" spans="2:12">
      <c r="B46" s="69"/>
      <c r="C46" s="69"/>
      <c r="D46" s="69"/>
      <c r="E46" s="69"/>
      <c r="F46" s="70"/>
      <c r="G46" s="69"/>
      <c r="H46" s="69"/>
      <c r="I46" s="69"/>
      <c r="J46" s="69"/>
      <c r="L46" s="69"/>
    </row>
    <row r="47" spans="2:12">
      <c r="B47" s="69"/>
      <c r="C47" s="69"/>
      <c r="D47" s="69"/>
      <c r="E47" s="69"/>
      <c r="F47" s="70"/>
      <c r="G47" s="69"/>
      <c r="H47" s="69"/>
      <c r="I47" s="69"/>
      <c r="J47" s="69"/>
      <c r="L47" s="69"/>
    </row>
    <row r="48" spans="2:12">
      <c r="B48" s="69"/>
      <c r="C48" s="69"/>
      <c r="D48" s="69"/>
      <c r="E48" s="69"/>
      <c r="F48" s="70"/>
      <c r="G48" s="69"/>
      <c r="H48" s="69"/>
      <c r="I48" s="69"/>
      <c r="J48" s="69"/>
      <c r="L48" s="69"/>
    </row>
    <row r="49" spans="2:12">
      <c r="B49" s="69"/>
      <c r="C49" s="69"/>
      <c r="D49" s="69"/>
      <c r="E49" s="69"/>
      <c r="F49" s="70"/>
      <c r="G49" s="69"/>
      <c r="H49" s="69"/>
      <c r="I49" s="69"/>
      <c r="J49" s="69"/>
      <c r="L49" s="69"/>
    </row>
  </sheetData>
  <mergeCells count="3">
    <mergeCell ref="A1:N1"/>
    <mergeCell ref="A2:N2"/>
    <mergeCell ref="A3:N3"/>
  </mergeCells>
  <printOptions horizontalCentered="1"/>
  <pageMargins left="0.7" right="0.7" top="0.75" bottom="0.75" header="0.3" footer="0.3"/>
  <pageSetup scale="68" orientation="landscape" r:id="rId1"/>
  <headerFooter alignWithMargins="0">
    <oddFooter>&amp;LPrepared by CHE - DRAFT&amp;R&amp;D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J42"/>
  <sheetViews>
    <sheetView topLeftCell="A31" workbookViewId="0">
      <selection activeCell="J6" sqref="J6"/>
    </sheetView>
  </sheetViews>
  <sheetFormatPr defaultColWidth="9.1796875" defaultRowHeight="13"/>
  <cols>
    <col min="1" max="1" width="11.54296875" style="1" customWidth="1"/>
    <col min="2" max="2" width="9.1796875" style="1"/>
    <col min="3" max="3" width="11" style="1" customWidth="1"/>
    <col min="4" max="4" width="12.1796875" style="1" customWidth="1"/>
    <col min="5" max="5" width="6.1796875" style="1" customWidth="1"/>
    <col min="6" max="6" width="11" style="1" bestFit="1" customWidth="1"/>
    <col min="7" max="7" width="10.453125" style="1" bestFit="1" customWidth="1"/>
    <col min="8" max="8" width="10.81640625" style="1" customWidth="1"/>
    <col min="9" max="9" width="9.1796875" style="1"/>
    <col min="10" max="10" width="12.7265625" style="1" customWidth="1"/>
    <col min="11" max="16384" width="9.1796875" style="1"/>
  </cols>
  <sheetData>
    <row r="1" spans="1:10" ht="15">
      <c r="A1" s="134" t="s">
        <v>62</v>
      </c>
      <c r="B1" s="134"/>
      <c r="C1" s="134"/>
      <c r="D1" s="134"/>
      <c r="E1" s="134"/>
      <c r="F1" s="134"/>
      <c r="G1" s="134"/>
      <c r="H1" s="134"/>
      <c r="I1" s="134"/>
      <c r="J1" s="134"/>
    </row>
    <row r="2" spans="1:10">
      <c r="A2" s="135" t="s">
        <v>218</v>
      </c>
      <c r="B2" s="135"/>
      <c r="C2" s="135"/>
      <c r="D2" s="135"/>
      <c r="E2" s="135"/>
      <c r="F2" s="135"/>
      <c r="G2" s="135"/>
      <c r="H2" s="135"/>
      <c r="I2" s="135"/>
      <c r="J2" s="135"/>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6" t="s">
        <v>212</v>
      </c>
      <c r="C6" s="137"/>
      <c r="D6" s="137"/>
      <c r="E6" s="138"/>
      <c r="F6" s="103"/>
      <c r="G6" s="104" t="s">
        <v>2</v>
      </c>
      <c r="H6" s="105"/>
      <c r="I6" s="105"/>
      <c r="J6" s="106" t="s">
        <v>228</v>
      </c>
    </row>
    <row r="7" spans="1:10">
      <c r="A7" s="6" t="s">
        <v>3</v>
      </c>
      <c r="B7" s="136" t="s">
        <v>213</v>
      </c>
      <c r="C7" s="137"/>
      <c r="D7" s="138"/>
      <c r="E7" s="103"/>
      <c r="F7" s="103"/>
      <c r="G7" s="107" t="s">
        <v>4</v>
      </c>
      <c r="H7" s="103"/>
      <c r="I7" s="108"/>
      <c r="J7" s="109"/>
    </row>
    <row r="8" spans="1:10">
      <c r="A8" s="9"/>
      <c r="B8" s="103"/>
      <c r="C8" s="103"/>
      <c r="D8" s="103"/>
      <c r="E8" s="103"/>
      <c r="F8" s="103"/>
      <c r="G8" s="103"/>
      <c r="H8" s="103"/>
      <c r="I8" s="103"/>
      <c r="J8" s="109"/>
    </row>
    <row r="9" spans="1:10" ht="13.5" thickBot="1">
      <c r="A9" s="10"/>
      <c r="B9" s="11"/>
      <c r="C9" s="11"/>
      <c r="D9" s="11"/>
      <c r="E9" s="11"/>
      <c r="F9" s="11"/>
      <c r="G9" s="11"/>
      <c r="H9" s="11"/>
      <c r="I9" s="11"/>
      <c r="J9" s="12"/>
    </row>
    <row r="10" spans="1:10" ht="9" customHeight="1" thickBot="1">
      <c r="A10" s="13"/>
      <c r="B10" s="13"/>
      <c r="C10" s="13"/>
      <c r="D10" s="13"/>
      <c r="E10" s="13"/>
      <c r="F10" s="13"/>
      <c r="G10" s="13"/>
      <c r="H10" s="13"/>
      <c r="I10" s="13"/>
      <c r="J10" s="13"/>
    </row>
    <row r="11" spans="1:10">
      <c r="A11" s="3"/>
      <c r="B11" s="4"/>
      <c r="C11" s="4"/>
      <c r="D11" s="4"/>
      <c r="E11" s="4"/>
      <c r="F11" s="4"/>
      <c r="G11" s="4"/>
      <c r="H11" s="4"/>
      <c r="I11" s="4"/>
      <c r="J11" s="5"/>
    </row>
    <row r="12" spans="1:10">
      <c r="A12" s="6" t="s">
        <v>63</v>
      </c>
      <c r="J12" s="8"/>
    </row>
    <row r="13" spans="1:10">
      <c r="A13" s="6"/>
      <c r="D13" s="101" t="s">
        <v>64</v>
      </c>
      <c r="E13" s="101"/>
      <c r="F13" s="101" t="s">
        <v>65</v>
      </c>
      <c r="J13" s="8"/>
    </row>
    <row r="14" spans="1:10">
      <c r="A14" s="6"/>
      <c r="B14" s="79" t="s">
        <v>66</v>
      </c>
      <c r="C14" s="14"/>
      <c r="D14" s="111" t="s">
        <v>220</v>
      </c>
      <c r="E14" s="112"/>
      <c r="F14" s="111">
        <v>2026</v>
      </c>
      <c r="G14" s="14"/>
      <c r="J14" s="8"/>
    </row>
    <row r="15" spans="1:10">
      <c r="A15" s="9"/>
      <c r="B15" s="79" t="s">
        <v>67</v>
      </c>
      <c r="D15" s="111" t="s">
        <v>215</v>
      </c>
      <c r="E15" s="103"/>
      <c r="F15" s="111">
        <v>2026</v>
      </c>
      <c r="G15" s="14"/>
      <c r="J15" s="8"/>
    </row>
    <row r="16" spans="1:10">
      <c r="A16" s="6"/>
      <c r="B16" s="79" t="s">
        <v>68</v>
      </c>
      <c r="D16" s="111" t="s">
        <v>216</v>
      </c>
      <c r="E16" s="112"/>
      <c r="F16" s="111">
        <v>2026</v>
      </c>
      <c r="G16" s="14"/>
      <c r="J16" s="8"/>
    </row>
    <row r="17" spans="1:10" ht="13.5" thickBot="1">
      <c r="A17" s="10"/>
      <c r="B17" s="11"/>
      <c r="C17" s="11"/>
      <c r="D17" s="11"/>
      <c r="E17" s="11"/>
      <c r="F17" s="11"/>
      <c r="G17" s="11"/>
      <c r="H17" s="11"/>
      <c r="I17" s="11"/>
      <c r="J17" s="12"/>
    </row>
    <row r="18" spans="1:10" ht="9" customHeight="1" thickBot="1">
      <c r="A18" s="13"/>
      <c r="B18" s="13"/>
      <c r="C18" s="13"/>
      <c r="D18" s="13"/>
      <c r="E18" s="13"/>
      <c r="F18" s="13"/>
      <c r="G18" s="13"/>
      <c r="H18" s="13"/>
      <c r="I18" s="13"/>
      <c r="J18" s="13"/>
    </row>
    <row r="19" spans="1:10">
      <c r="A19" s="3"/>
      <c r="B19" s="4"/>
      <c r="C19" s="4"/>
      <c r="D19" s="4"/>
      <c r="E19" s="4"/>
      <c r="F19" s="4"/>
      <c r="G19" s="4"/>
      <c r="H19" s="4"/>
      <c r="I19" s="4"/>
      <c r="J19" s="5"/>
    </row>
    <row r="20" spans="1:10">
      <c r="A20" s="7" t="s">
        <v>69</v>
      </c>
      <c r="D20" s="80"/>
      <c r="J20" s="8"/>
    </row>
    <row r="21" spans="1:10" ht="39">
      <c r="F21" s="81" t="s">
        <v>70</v>
      </c>
      <c r="G21" s="81" t="s">
        <v>71</v>
      </c>
      <c r="H21" s="81" t="s">
        <v>72</v>
      </c>
      <c r="J21" s="8"/>
    </row>
    <row r="22" spans="1:10">
      <c r="B22" s="7" t="s">
        <v>73</v>
      </c>
      <c r="F22" s="80"/>
      <c r="G22" s="80"/>
      <c r="H22" s="82"/>
      <c r="J22" s="8"/>
    </row>
    <row r="23" spans="1:10">
      <c r="B23" s="1" t="s">
        <v>74</v>
      </c>
      <c r="D23" s="80"/>
      <c r="F23" s="114">
        <v>125000</v>
      </c>
      <c r="G23" s="114"/>
      <c r="H23" s="82">
        <f>F23+G23</f>
        <v>125000</v>
      </c>
      <c r="J23" s="8"/>
    </row>
    <row r="24" spans="1:10">
      <c r="B24" s="1" t="s">
        <v>75</v>
      </c>
      <c r="D24" s="80"/>
      <c r="F24" s="114"/>
      <c r="G24" s="114"/>
      <c r="H24" s="82">
        <f t="shared" ref="H24:H25" si="0">F24+G24</f>
        <v>0</v>
      </c>
      <c r="J24" s="8"/>
    </row>
    <row r="25" spans="1:10">
      <c r="B25" s="1" t="s">
        <v>76</v>
      </c>
      <c r="D25" s="80"/>
      <c r="F25" s="114"/>
      <c r="G25" s="114"/>
      <c r="H25" s="82">
        <f t="shared" si="0"/>
        <v>0</v>
      </c>
      <c r="J25" s="8"/>
    </row>
    <row r="26" spans="1:10">
      <c r="D26" s="80"/>
      <c r="F26" s="80"/>
      <c r="G26" s="80"/>
      <c r="H26" s="82"/>
      <c r="J26" s="8"/>
    </row>
    <row r="27" spans="1:10">
      <c r="B27" s="7" t="s">
        <v>77</v>
      </c>
      <c r="F27" s="80"/>
      <c r="G27" s="80"/>
      <c r="H27" s="82"/>
      <c r="J27" s="8"/>
    </row>
    <row r="28" spans="1:10">
      <c r="B28" s="1" t="s">
        <v>78</v>
      </c>
      <c r="D28" s="83"/>
      <c r="F28" s="114">
        <v>875000</v>
      </c>
      <c r="G28" s="114"/>
      <c r="H28" s="82">
        <f t="shared" ref="H28:H30" si="1">F28+G28</f>
        <v>875000</v>
      </c>
      <c r="J28" s="8"/>
    </row>
    <row r="29" spans="1:10">
      <c r="B29" s="1" t="s">
        <v>79</v>
      </c>
      <c r="F29" s="114">
        <v>1800000</v>
      </c>
      <c r="G29" s="114"/>
      <c r="H29" s="82">
        <f t="shared" si="1"/>
        <v>1800000</v>
      </c>
      <c r="J29" s="8"/>
    </row>
    <row r="30" spans="1:10">
      <c r="B30" s="1" t="s">
        <v>80</v>
      </c>
      <c r="F30" s="114">
        <v>100000</v>
      </c>
      <c r="G30" s="114"/>
      <c r="H30" s="82">
        <f t="shared" si="1"/>
        <v>100000</v>
      </c>
      <c r="J30" s="8"/>
    </row>
    <row r="31" spans="1:10">
      <c r="F31" s="80"/>
      <c r="G31" s="80"/>
      <c r="H31" s="82"/>
      <c r="J31" s="8"/>
    </row>
    <row r="32" spans="1:10">
      <c r="B32" s="7" t="s">
        <v>81</v>
      </c>
      <c r="F32" s="114"/>
      <c r="G32" s="114"/>
      <c r="H32" s="82">
        <f t="shared" ref="H32:H35" si="2">F32+G32</f>
        <v>0</v>
      </c>
      <c r="J32" s="8"/>
    </row>
    <row r="33" spans="1:10">
      <c r="B33" s="7" t="s">
        <v>82</v>
      </c>
      <c r="F33" s="114"/>
      <c r="G33" s="114"/>
      <c r="H33" s="82">
        <f t="shared" si="2"/>
        <v>0</v>
      </c>
      <c r="J33" s="8"/>
    </row>
    <row r="34" spans="1:10">
      <c r="B34" s="7" t="s">
        <v>83</v>
      </c>
      <c r="F34" s="114"/>
      <c r="G34" s="114"/>
      <c r="H34" s="82">
        <f t="shared" si="2"/>
        <v>0</v>
      </c>
      <c r="J34" s="8"/>
    </row>
    <row r="35" spans="1:10">
      <c r="B35" s="7" t="s">
        <v>84</v>
      </c>
      <c r="F35" s="114"/>
      <c r="G35" s="114"/>
      <c r="H35" s="82">
        <f t="shared" si="2"/>
        <v>0</v>
      </c>
      <c r="J35" s="8"/>
    </row>
    <row r="36" spans="1:10">
      <c r="F36" s="80"/>
      <c r="G36" s="80"/>
      <c r="H36" s="80"/>
      <c r="J36" s="8"/>
    </row>
    <row r="37" spans="1:10">
      <c r="B37" s="84" t="s">
        <v>85</v>
      </c>
      <c r="C37" s="84"/>
      <c r="D37" s="84"/>
      <c r="E37" s="84"/>
      <c r="F37" s="85">
        <f t="shared" ref="F37:G37" si="3">SUM(F23:F35)</f>
        <v>2900000</v>
      </c>
      <c r="G37" s="85">
        <f t="shared" si="3"/>
        <v>0</v>
      </c>
      <c r="H37" s="85">
        <f>SUM(H23:H35)</f>
        <v>2900000</v>
      </c>
      <c r="J37" s="8"/>
    </row>
    <row r="38" spans="1:10" ht="13.5" thickBot="1">
      <c r="A38" s="10"/>
      <c r="B38" s="11"/>
      <c r="C38" s="11"/>
      <c r="D38" s="11"/>
      <c r="E38" s="11"/>
      <c r="F38" s="11"/>
      <c r="G38" s="11"/>
      <c r="H38" s="11"/>
      <c r="I38" s="11"/>
      <c r="J38" s="12"/>
    </row>
    <row r="39" spans="1:10" ht="9" customHeight="1">
      <c r="A39" s="13"/>
      <c r="B39" s="13"/>
      <c r="C39" s="13"/>
      <c r="D39" s="13"/>
      <c r="E39" s="13"/>
      <c r="F39" s="13"/>
      <c r="G39" s="13"/>
      <c r="H39" s="13"/>
      <c r="I39" s="13"/>
      <c r="J39" s="13"/>
    </row>
    <row r="40" spans="1:10">
      <c r="A40" s="15" t="s">
        <v>217</v>
      </c>
    </row>
    <row r="41" spans="1:10">
      <c r="A41" s="16" t="s">
        <v>86</v>
      </c>
    </row>
    <row r="42" spans="1:10">
      <c r="A42" s="16"/>
    </row>
  </sheetData>
  <mergeCells count="4">
    <mergeCell ref="A1:J1"/>
    <mergeCell ref="A2:J2"/>
    <mergeCell ref="B6:E6"/>
    <mergeCell ref="B7:D7"/>
  </mergeCells>
  <pageMargins left="0.28999999999999998" right="0.23" top="0.49" bottom="0.42"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33"/>
  <sheetViews>
    <sheetView topLeftCell="A10" workbookViewId="0">
      <selection activeCell="K12" sqref="K12"/>
    </sheetView>
  </sheetViews>
  <sheetFormatPr defaultColWidth="9.1796875" defaultRowHeight="13"/>
  <cols>
    <col min="1" max="1" width="11.54296875" style="1" customWidth="1"/>
    <col min="2" max="2" width="9.1796875" style="1"/>
    <col min="3" max="3" width="11" style="1" customWidth="1"/>
    <col min="4" max="4" width="12.1796875" style="1" customWidth="1"/>
    <col min="5" max="5" width="6.1796875" style="1" customWidth="1"/>
    <col min="6" max="6" width="7.54296875" style="1" bestFit="1" customWidth="1"/>
    <col min="7" max="7" width="10.453125" style="1" bestFit="1" customWidth="1"/>
    <col min="8" max="8" width="10.81640625" style="1" customWidth="1"/>
    <col min="9" max="9" width="9.1796875" style="1"/>
    <col min="10" max="10" width="12.7265625" style="1" customWidth="1"/>
    <col min="11" max="16384" width="9.1796875" style="1"/>
  </cols>
  <sheetData>
    <row r="1" spans="1:10" ht="15">
      <c r="A1" s="134" t="s">
        <v>87</v>
      </c>
      <c r="B1" s="134"/>
      <c r="C1" s="134"/>
      <c r="D1" s="134"/>
      <c r="E1" s="134"/>
      <c r="F1" s="134"/>
      <c r="G1" s="134"/>
      <c r="H1" s="134"/>
      <c r="I1" s="134"/>
      <c r="J1" s="134"/>
    </row>
    <row r="2" spans="1:10">
      <c r="A2" s="135" t="s">
        <v>218</v>
      </c>
      <c r="B2" s="135"/>
      <c r="C2" s="135"/>
      <c r="D2" s="135"/>
      <c r="E2" s="135"/>
      <c r="F2" s="135"/>
      <c r="G2" s="135"/>
      <c r="H2" s="135"/>
      <c r="I2" s="135"/>
      <c r="J2" s="135"/>
    </row>
    <row r="3" spans="1:10" ht="13.5" thickBot="1">
      <c r="A3" s="101"/>
      <c r="B3" s="101"/>
      <c r="C3" s="101"/>
      <c r="D3" s="101"/>
      <c r="E3" s="101"/>
      <c r="F3" s="101"/>
      <c r="G3" s="101"/>
      <c r="H3" s="101"/>
      <c r="I3" s="101"/>
      <c r="J3" s="101"/>
    </row>
    <row r="4" spans="1:10" ht="9" customHeight="1" thickBot="1">
      <c r="A4" s="86"/>
      <c r="B4" s="87"/>
      <c r="C4" s="87"/>
      <c r="D4" s="87"/>
      <c r="E4" s="87"/>
      <c r="F4" s="87"/>
      <c r="G4" s="87"/>
      <c r="H4" s="87"/>
      <c r="I4" s="87"/>
      <c r="J4" s="88"/>
    </row>
    <row r="5" spans="1:10">
      <c r="A5" s="3"/>
      <c r="B5" s="4"/>
      <c r="C5" s="4"/>
      <c r="D5" s="4"/>
      <c r="E5" s="4"/>
      <c r="F5" s="4"/>
      <c r="G5" s="4"/>
      <c r="H5" s="4"/>
      <c r="I5" s="4"/>
      <c r="J5" s="5"/>
    </row>
    <row r="6" spans="1:10">
      <c r="A6" s="6" t="s">
        <v>1</v>
      </c>
      <c r="B6" s="136" t="s">
        <v>212</v>
      </c>
      <c r="C6" s="137"/>
      <c r="D6" s="137"/>
      <c r="E6" s="138"/>
      <c r="F6" s="103"/>
      <c r="G6" s="104" t="s">
        <v>2</v>
      </c>
      <c r="H6" s="105"/>
      <c r="I6" s="105"/>
      <c r="J6" s="106" t="s">
        <v>228</v>
      </c>
    </row>
    <row r="7" spans="1:10">
      <c r="A7" s="6" t="s">
        <v>3</v>
      </c>
      <c r="B7" s="136" t="s">
        <v>213</v>
      </c>
      <c r="C7" s="137"/>
      <c r="D7" s="138"/>
      <c r="E7" s="103"/>
      <c r="F7" s="103"/>
      <c r="G7" s="107" t="s">
        <v>4</v>
      </c>
      <c r="H7" s="103"/>
      <c r="I7" s="108"/>
      <c r="J7" s="109"/>
    </row>
    <row r="8" spans="1:10">
      <c r="A8" s="9"/>
      <c r="B8" s="103"/>
      <c r="C8" s="103"/>
      <c r="D8" s="103"/>
      <c r="E8" s="103"/>
      <c r="F8" s="103"/>
      <c r="G8" s="103"/>
      <c r="H8" s="103"/>
      <c r="I8" s="103"/>
      <c r="J8" s="109"/>
    </row>
    <row r="9" spans="1:10" ht="13.5" thickBot="1">
      <c r="A9" s="10"/>
      <c r="B9" s="116"/>
      <c r="C9" s="116"/>
      <c r="D9" s="116"/>
      <c r="E9" s="116"/>
      <c r="F9" s="116"/>
      <c r="G9" s="116"/>
      <c r="H9" s="116"/>
      <c r="I9" s="116"/>
      <c r="J9" s="118"/>
    </row>
    <row r="10" spans="1:10" ht="9" customHeight="1" thickBot="1">
      <c r="A10" s="89"/>
      <c r="B10" s="103"/>
      <c r="C10" s="103"/>
      <c r="D10" s="103"/>
      <c r="E10" s="103"/>
      <c r="F10" s="103"/>
      <c r="G10" s="103"/>
      <c r="H10" s="103"/>
      <c r="I10" s="103"/>
      <c r="J10" s="109"/>
    </row>
    <row r="11" spans="1:10">
      <c r="A11" s="3"/>
      <c r="B11" s="120"/>
      <c r="C11" s="120"/>
      <c r="D11" s="120"/>
      <c r="E11" s="120"/>
      <c r="F11" s="103"/>
      <c r="G11" s="120"/>
      <c r="H11" s="120"/>
      <c r="I11" s="122" t="s">
        <v>88</v>
      </c>
      <c r="J11" s="150">
        <v>87495</v>
      </c>
    </row>
    <row r="12" spans="1:10">
      <c r="A12" s="6" t="s">
        <v>89</v>
      </c>
      <c r="B12" s="103"/>
      <c r="C12" s="103"/>
      <c r="D12" s="80"/>
      <c r="E12" s="103"/>
      <c r="F12" s="103"/>
      <c r="G12" s="103"/>
      <c r="H12" s="103"/>
      <c r="I12" s="103"/>
      <c r="J12" s="109"/>
    </row>
    <row r="13" spans="1:10" ht="39">
      <c r="A13" s="9"/>
      <c r="B13" s="103"/>
      <c r="C13" s="103"/>
      <c r="D13" s="103"/>
      <c r="E13" s="103"/>
      <c r="F13" s="123" t="s">
        <v>90</v>
      </c>
      <c r="G13" s="123" t="s">
        <v>91</v>
      </c>
      <c r="H13" s="123" t="s">
        <v>92</v>
      </c>
      <c r="I13" s="124" t="s">
        <v>93</v>
      </c>
      <c r="J13" s="109"/>
    </row>
    <row r="14" spans="1:10">
      <c r="A14" s="9"/>
      <c r="B14" s="7"/>
      <c r="F14" s="80"/>
      <c r="G14" s="80"/>
      <c r="H14" s="82"/>
      <c r="J14" s="8"/>
    </row>
    <row r="15" spans="1:10">
      <c r="A15" s="9"/>
      <c r="C15" s="1" t="s">
        <v>94</v>
      </c>
      <c r="D15" s="80"/>
      <c r="F15" s="93" t="s">
        <v>211</v>
      </c>
      <c r="G15" s="82">
        <f>H15+I15</f>
        <v>0</v>
      </c>
      <c r="J15" s="8"/>
    </row>
    <row r="16" spans="1:10">
      <c r="A16" s="9"/>
      <c r="C16" s="1" t="s">
        <v>95</v>
      </c>
      <c r="D16" s="80"/>
      <c r="F16" s="93" t="s">
        <v>211</v>
      </c>
      <c r="G16" s="82">
        <f t="shared" ref="G16:G19" si="0">H16+I16</f>
        <v>0</v>
      </c>
      <c r="J16" s="8"/>
    </row>
    <row r="17" spans="1:10">
      <c r="A17" s="9"/>
      <c r="C17" s="1" t="s">
        <v>96</v>
      </c>
      <c r="D17" s="80"/>
      <c r="F17" s="93" t="s">
        <v>211</v>
      </c>
      <c r="G17" s="82">
        <f t="shared" si="0"/>
        <v>0</v>
      </c>
      <c r="J17" s="8"/>
    </row>
    <row r="18" spans="1:10">
      <c r="A18" s="9"/>
      <c r="C18" s="1" t="s">
        <v>97</v>
      </c>
      <c r="D18" s="80"/>
      <c r="F18" s="93"/>
      <c r="G18" s="82">
        <v>-4500</v>
      </c>
      <c r="J18" s="8"/>
    </row>
    <row r="19" spans="1:10">
      <c r="A19" s="9"/>
      <c r="B19" s="7"/>
      <c r="C19" s="1" t="s">
        <v>98</v>
      </c>
      <c r="F19" s="93" t="s">
        <v>211</v>
      </c>
      <c r="G19" s="82">
        <f t="shared" si="0"/>
        <v>0</v>
      </c>
      <c r="J19" s="8"/>
    </row>
    <row r="20" spans="1:10">
      <c r="A20" s="94"/>
      <c r="B20" s="95"/>
      <c r="C20" s="96" t="s">
        <v>99</v>
      </c>
      <c r="D20" s="96"/>
      <c r="E20" s="95"/>
      <c r="F20" s="97"/>
      <c r="G20" s="98">
        <f>SUM(G15:G19)</f>
        <v>-4500</v>
      </c>
      <c r="H20" s="98">
        <f t="shared" ref="H20:I20" si="1">SUM(H15:H19)</f>
        <v>0</v>
      </c>
      <c r="I20" s="98">
        <f t="shared" si="1"/>
        <v>0</v>
      </c>
      <c r="J20" s="8"/>
    </row>
    <row r="21" spans="1:10" ht="13.5" thickBot="1">
      <c r="A21" s="10"/>
      <c r="B21" s="11"/>
      <c r="C21" s="11"/>
      <c r="D21" s="11"/>
      <c r="E21" s="11"/>
      <c r="F21" s="11"/>
      <c r="G21" s="11"/>
      <c r="H21" s="11"/>
      <c r="I21" s="11"/>
      <c r="J21" s="12"/>
    </row>
    <row r="22" spans="1:10" ht="9" customHeight="1">
      <c r="A22" s="89"/>
      <c r="B22" s="13"/>
      <c r="C22" s="13"/>
      <c r="D22" s="13"/>
      <c r="E22" s="13"/>
      <c r="F22" s="13"/>
      <c r="G22" s="13"/>
      <c r="H22" s="13"/>
      <c r="I22" s="13"/>
      <c r="J22" s="90"/>
    </row>
    <row r="23" spans="1:10">
      <c r="A23" s="9"/>
      <c r="I23" s="91"/>
      <c r="J23" s="8"/>
    </row>
    <row r="24" spans="1:10">
      <c r="A24" s="6" t="s">
        <v>100</v>
      </c>
      <c r="D24" s="80"/>
      <c r="J24" s="8"/>
    </row>
    <row r="25" spans="1:10">
      <c r="A25" s="125" t="s">
        <v>221</v>
      </c>
      <c r="B25" s="142"/>
      <c r="C25" s="142"/>
      <c r="D25" s="142"/>
      <c r="E25" s="142"/>
      <c r="F25" s="142"/>
      <c r="G25" s="142"/>
      <c r="H25" s="142"/>
      <c r="I25" s="142"/>
      <c r="J25" s="143"/>
    </row>
    <row r="26" spans="1:10">
      <c r="A26" s="144"/>
      <c r="B26" s="145"/>
      <c r="C26" s="145"/>
      <c r="D26" s="145"/>
      <c r="E26" s="145"/>
      <c r="F26" s="145"/>
      <c r="G26" s="145"/>
      <c r="H26" s="145"/>
      <c r="I26" s="145"/>
      <c r="J26" s="146"/>
    </row>
    <row r="27" spans="1:10">
      <c r="A27" s="147"/>
      <c r="B27" s="148"/>
      <c r="C27" s="148"/>
      <c r="D27" s="148"/>
      <c r="E27" s="148"/>
      <c r="F27" s="148"/>
      <c r="G27" s="148"/>
      <c r="H27" s="148"/>
      <c r="I27" s="148"/>
      <c r="J27" s="149"/>
    </row>
    <row r="28" spans="1:10">
      <c r="A28" s="6"/>
      <c r="D28" s="80"/>
      <c r="J28" s="8"/>
    </row>
    <row r="29" spans="1:10" ht="9" customHeight="1" thickBot="1">
      <c r="A29" s="23"/>
      <c r="B29" s="24"/>
      <c r="C29" s="24"/>
      <c r="D29" s="24"/>
      <c r="E29" s="24"/>
      <c r="F29" s="99"/>
      <c r="G29" s="99"/>
      <c r="H29" s="99"/>
      <c r="I29" s="100"/>
      <c r="J29" s="25"/>
    </row>
    <row r="30" spans="1:10">
      <c r="F30" s="81"/>
      <c r="G30" s="81"/>
      <c r="H30" s="81"/>
      <c r="I30" s="92"/>
    </row>
    <row r="31" spans="1:10">
      <c r="A31" s="15" t="s">
        <v>101</v>
      </c>
    </row>
    <row r="32" spans="1:10">
      <c r="A32" s="16"/>
    </row>
    <row r="33" spans="1:1">
      <c r="A33" s="16"/>
    </row>
  </sheetData>
  <mergeCells count="5">
    <mergeCell ref="A1:J1"/>
    <mergeCell ref="A2:J2"/>
    <mergeCell ref="B6:E6"/>
    <mergeCell ref="B7:D7"/>
    <mergeCell ref="A25:J27"/>
  </mergeCells>
  <pageMargins left="0.28999999999999998" right="0.23" top="0.49" bottom="0.42"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B121"/>
  <sheetViews>
    <sheetView topLeftCell="A25" workbookViewId="0">
      <selection activeCell="G9" sqref="G9"/>
    </sheetView>
  </sheetViews>
  <sheetFormatPr defaultColWidth="9.1796875" defaultRowHeight="10.5"/>
  <cols>
    <col min="1" max="1" width="25" style="74" customWidth="1"/>
    <col min="2" max="2" width="46" style="16" bestFit="1" customWidth="1"/>
    <col min="3" max="16384" width="9.1796875" style="16"/>
  </cols>
  <sheetData>
    <row r="1" spans="1:2">
      <c r="A1" s="74" t="s">
        <v>102</v>
      </c>
    </row>
    <row r="3" spans="1:2">
      <c r="A3" s="75" t="s">
        <v>103</v>
      </c>
      <c r="B3" s="16" t="s">
        <v>35</v>
      </c>
    </row>
    <row r="4" spans="1:2">
      <c r="A4" s="74" t="s">
        <v>104</v>
      </c>
    </row>
    <row r="5" spans="1:2">
      <c r="A5" s="74" t="s">
        <v>105</v>
      </c>
    </row>
    <row r="7" spans="1:2">
      <c r="A7" s="75" t="s">
        <v>106</v>
      </c>
      <c r="B7" s="16" t="s">
        <v>35</v>
      </c>
    </row>
    <row r="8" spans="1:2">
      <c r="A8" s="74" t="s">
        <v>107</v>
      </c>
    </row>
    <row r="9" spans="1:2">
      <c r="A9" s="74" t="s">
        <v>108</v>
      </c>
    </row>
    <row r="10" spans="1:2">
      <c r="A10" s="74" t="s">
        <v>109</v>
      </c>
    </row>
    <row r="11" spans="1:2">
      <c r="A11" s="16" t="s">
        <v>110</v>
      </c>
    </row>
    <row r="12" spans="1:2">
      <c r="A12" s="16" t="s">
        <v>111</v>
      </c>
    </row>
    <row r="13" spans="1:2">
      <c r="A13" s="16" t="s">
        <v>112</v>
      </c>
    </row>
    <row r="14" spans="1:2">
      <c r="A14" s="76" t="s">
        <v>113</v>
      </c>
    </row>
    <row r="16" spans="1:2">
      <c r="A16" s="75" t="s">
        <v>114</v>
      </c>
    </row>
    <row r="17" spans="1:2">
      <c r="A17" s="74" t="s">
        <v>115</v>
      </c>
    </row>
    <row r="18" spans="1:2">
      <c r="A18" s="74" t="s">
        <v>116</v>
      </c>
    </row>
    <row r="19" spans="1:2">
      <c r="A19" s="16" t="s">
        <v>117</v>
      </c>
    </row>
    <row r="20" spans="1:2">
      <c r="A20" s="16" t="s">
        <v>118</v>
      </c>
    </row>
    <row r="22" spans="1:2">
      <c r="A22" s="75" t="s">
        <v>119</v>
      </c>
      <c r="B22" s="16" t="s">
        <v>35</v>
      </c>
    </row>
    <row r="23" spans="1:2">
      <c r="A23" s="74" t="s">
        <v>120</v>
      </c>
    </row>
    <row r="24" spans="1:2">
      <c r="A24" s="74" t="s">
        <v>121</v>
      </c>
    </row>
    <row r="25" spans="1:2">
      <c r="A25" s="74" t="s">
        <v>122</v>
      </c>
      <c r="B25" s="16" t="s">
        <v>35</v>
      </c>
    </row>
    <row r="26" spans="1:2">
      <c r="A26" s="16" t="s">
        <v>123</v>
      </c>
    </row>
    <row r="27" spans="1:2">
      <c r="A27" s="16" t="s">
        <v>124</v>
      </c>
    </row>
    <row r="29" spans="1:2">
      <c r="A29" s="75" t="s">
        <v>125</v>
      </c>
      <c r="B29" s="16" t="s">
        <v>35</v>
      </c>
    </row>
    <row r="30" spans="1:2">
      <c r="A30" s="74" t="s">
        <v>126</v>
      </c>
    </row>
    <row r="31" spans="1:2">
      <c r="A31" s="74" t="s">
        <v>127</v>
      </c>
    </row>
    <row r="32" spans="1:2">
      <c r="A32" s="74" t="s">
        <v>128</v>
      </c>
    </row>
    <row r="33" spans="1:2">
      <c r="A33" s="74" t="s">
        <v>129</v>
      </c>
    </row>
    <row r="34" spans="1:2">
      <c r="A34" s="74" t="s">
        <v>130</v>
      </c>
    </row>
    <row r="35" spans="1:2">
      <c r="A35" s="74" t="s">
        <v>131</v>
      </c>
    </row>
    <row r="36" spans="1:2">
      <c r="A36" s="74" t="s">
        <v>132</v>
      </c>
    </row>
    <row r="37" spans="1:2">
      <c r="A37" s="74" t="s">
        <v>133</v>
      </c>
      <c r="B37" s="16" t="s">
        <v>35</v>
      </c>
    </row>
    <row r="38" spans="1:2">
      <c r="A38" s="74" t="s">
        <v>134</v>
      </c>
      <c r="B38" s="16" t="s">
        <v>35</v>
      </c>
    </row>
    <row r="39" spans="1:2">
      <c r="A39" s="74" t="s">
        <v>135</v>
      </c>
      <c r="B39" s="16" t="s">
        <v>35</v>
      </c>
    </row>
    <row r="40" spans="1:2">
      <c r="A40" s="16" t="s">
        <v>136</v>
      </c>
    </row>
    <row r="41" spans="1:2">
      <c r="A41" s="16" t="s">
        <v>137</v>
      </c>
    </row>
    <row r="42" spans="1:2">
      <c r="A42" s="16" t="s">
        <v>138</v>
      </c>
    </row>
    <row r="43" spans="1:2">
      <c r="A43" s="16" t="s">
        <v>139</v>
      </c>
    </row>
    <row r="44" spans="1:2">
      <c r="A44" s="16" t="s">
        <v>140</v>
      </c>
    </row>
    <row r="45" spans="1:2">
      <c r="A45" s="16" t="s">
        <v>141</v>
      </c>
    </row>
    <row r="46" spans="1:2">
      <c r="A46" s="16" t="s">
        <v>142</v>
      </c>
    </row>
    <row r="48" spans="1:2">
      <c r="A48" s="77" t="s">
        <v>143</v>
      </c>
      <c r="B48" s="16" t="s">
        <v>35</v>
      </c>
    </row>
    <row r="49" spans="1:1">
      <c r="A49" s="16" t="s">
        <v>144</v>
      </c>
    </row>
    <row r="50" spans="1:1">
      <c r="A50" s="16" t="s">
        <v>145</v>
      </c>
    </row>
    <row r="51" spans="1:1">
      <c r="A51" s="16" t="s">
        <v>146</v>
      </c>
    </row>
    <row r="52" spans="1:1">
      <c r="A52" s="16" t="s">
        <v>147</v>
      </c>
    </row>
    <row r="53" spans="1:1">
      <c r="A53" s="16" t="s">
        <v>148</v>
      </c>
    </row>
    <row r="54" spans="1:1">
      <c r="A54" s="16" t="s">
        <v>149</v>
      </c>
    </row>
    <row r="55" spans="1:1">
      <c r="A55" s="16" t="s">
        <v>150</v>
      </c>
    </row>
    <row r="56" spans="1:1">
      <c r="A56" s="16" t="s">
        <v>151</v>
      </c>
    </row>
    <row r="57" spans="1:1">
      <c r="A57" s="16" t="s">
        <v>152</v>
      </c>
    </row>
    <row r="58" spans="1:1">
      <c r="A58" s="16" t="s">
        <v>153</v>
      </c>
    </row>
    <row r="59" spans="1:1">
      <c r="A59" s="16" t="s">
        <v>154</v>
      </c>
    </row>
    <row r="60" spans="1:1">
      <c r="A60" s="16" t="s">
        <v>155</v>
      </c>
    </row>
    <row r="61" spans="1:1">
      <c r="A61" s="16" t="s">
        <v>156</v>
      </c>
    </row>
    <row r="62" spans="1:1">
      <c r="A62" s="16" t="s">
        <v>157</v>
      </c>
    </row>
    <row r="63" spans="1:1">
      <c r="A63" s="16" t="s">
        <v>158</v>
      </c>
    </row>
    <row r="64" spans="1:1">
      <c r="A64" s="16" t="s">
        <v>159</v>
      </c>
    </row>
    <row r="65" spans="1:2">
      <c r="A65" s="78" t="s">
        <v>160</v>
      </c>
    </row>
    <row r="66" spans="1:2">
      <c r="A66" s="78" t="s">
        <v>161</v>
      </c>
    </row>
    <row r="67" spans="1:2">
      <c r="A67" s="16"/>
    </row>
    <row r="68" spans="1:2">
      <c r="A68" s="77" t="s">
        <v>162</v>
      </c>
    </row>
    <row r="69" spans="1:2">
      <c r="A69" s="16" t="s">
        <v>163</v>
      </c>
    </row>
    <row r="70" spans="1:2">
      <c r="A70" s="16" t="s">
        <v>164</v>
      </c>
    </row>
    <row r="71" spans="1:2">
      <c r="A71" s="16" t="s">
        <v>165</v>
      </c>
    </row>
    <row r="72" spans="1:2">
      <c r="A72" s="16" t="s">
        <v>166</v>
      </c>
    </row>
    <row r="73" spans="1:2">
      <c r="A73" s="16" t="s">
        <v>167</v>
      </c>
    </row>
    <row r="74" spans="1:2">
      <c r="A74" s="16" t="s">
        <v>168</v>
      </c>
    </row>
    <row r="75" spans="1:2">
      <c r="A75" s="16" t="s">
        <v>169</v>
      </c>
    </row>
    <row r="76" spans="1:2">
      <c r="A76" s="16" t="s">
        <v>170</v>
      </c>
      <c r="B76" s="16" t="s">
        <v>35</v>
      </c>
    </row>
    <row r="77" spans="1:2">
      <c r="A77" s="16" t="s">
        <v>171</v>
      </c>
    </row>
    <row r="78" spans="1:2">
      <c r="A78" s="16" t="s">
        <v>172</v>
      </c>
    </row>
    <row r="79" spans="1:2">
      <c r="A79" s="16" t="s">
        <v>173</v>
      </c>
    </row>
    <row r="80" spans="1:2">
      <c r="A80" s="16" t="s">
        <v>174</v>
      </c>
    </row>
    <row r="81" spans="1:2">
      <c r="A81" s="16" t="s">
        <v>175</v>
      </c>
    </row>
    <row r="82" spans="1:2">
      <c r="A82" s="16" t="s">
        <v>176</v>
      </c>
    </row>
    <row r="83" spans="1:2">
      <c r="A83" s="16"/>
    </row>
    <row r="84" spans="1:2">
      <c r="A84" s="77" t="s">
        <v>177</v>
      </c>
    </row>
    <row r="85" spans="1:2">
      <c r="A85" s="16" t="s">
        <v>178</v>
      </c>
    </row>
    <row r="86" spans="1:2">
      <c r="A86" s="16" t="s">
        <v>179</v>
      </c>
    </row>
    <row r="87" spans="1:2">
      <c r="A87" s="16" t="s">
        <v>180</v>
      </c>
    </row>
    <row r="88" spans="1:2">
      <c r="A88" s="16" t="s">
        <v>181</v>
      </c>
    </row>
    <row r="89" spans="1:2">
      <c r="A89" s="16" t="s">
        <v>182</v>
      </c>
    </row>
    <row r="90" spans="1:2">
      <c r="A90" s="16" t="s">
        <v>183</v>
      </c>
    </row>
    <row r="91" spans="1:2">
      <c r="A91" s="16" t="s">
        <v>184</v>
      </c>
    </row>
    <row r="92" spans="1:2">
      <c r="A92" s="16" t="s">
        <v>185</v>
      </c>
      <c r="B92" s="16" t="s">
        <v>35</v>
      </c>
    </row>
    <row r="93" spans="1:2">
      <c r="A93" s="16" t="s">
        <v>186</v>
      </c>
    </row>
    <row r="94" spans="1:2">
      <c r="A94" s="16" t="s">
        <v>187</v>
      </c>
    </row>
    <row r="95" spans="1:2">
      <c r="A95" s="16" t="s">
        <v>188</v>
      </c>
    </row>
    <row r="96" spans="1:2">
      <c r="A96" s="16" t="s">
        <v>189</v>
      </c>
    </row>
    <row r="97" spans="1:2">
      <c r="A97" s="16" t="s">
        <v>190</v>
      </c>
    </row>
    <row r="98" spans="1:2">
      <c r="A98" s="16" t="s">
        <v>191</v>
      </c>
    </row>
    <row r="99" spans="1:2">
      <c r="A99" s="16" t="s">
        <v>192</v>
      </c>
    </row>
    <row r="100" spans="1:2">
      <c r="A100" s="78" t="s">
        <v>193</v>
      </c>
    </row>
    <row r="101" spans="1:2">
      <c r="A101" s="16"/>
    </row>
    <row r="102" spans="1:2">
      <c r="A102" s="77" t="s">
        <v>194</v>
      </c>
    </row>
    <row r="103" spans="1:2">
      <c r="A103" s="16" t="s">
        <v>195</v>
      </c>
    </row>
    <row r="104" spans="1:2">
      <c r="A104" s="16" t="s">
        <v>196</v>
      </c>
    </row>
    <row r="105" spans="1:2">
      <c r="A105" s="16" t="s">
        <v>197</v>
      </c>
    </row>
    <row r="106" spans="1:2">
      <c r="A106" s="16" t="s">
        <v>198</v>
      </c>
      <c r="B106" s="16" t="s">
        <v>35</v>
      </c>
    </row>
    <row r="107" spans="1:2">
      <c r="A107" s="16" t="s">
        <v>199</v>
      </c>
    </row>
    <row r="108" spans="1:2">
      <c r="A108" s="16" t="s">
        <v>200</v>
      </c>
    </row>
    <row r="109" spans="1:2">
      <c r="A109" s="16" t="s">
        <v>201</v>
      </c>
    </row>
    <row r="110" spans="1:2">
      <c r="A110" s="16"/>
    </row>
    <row r="111" spans="1:2">
      <c r="A111" s="77" t="s">
        <v>202</v>
      </c>
      <c r="B111" s="16" t="s">
        <v>35</v>
      </c>
    </row>
    <row r="112" spans="1:2">
      <c r="A112" s="16" t="s">
        <v>203</v>
      </c>
      <c r="B112" s="16" t="s">
        <v>35</v>
      </c>
    </row>
    <row r="113" spans="1:2">
      <c r="A113" s="16" t="s">
        <v>204</v>
      </c>
      <c r="B113" s="16" t="s">
        <v>35</v>
      </c>
    </row>
    <row r="114" spans="1:2">
      <c r="A114" s="16" t="s">
        <v>205</v>
      </c>
      <c r="B114" s="16" t="s">
        <v>35</v>
      </c>
    </row>
    <row r="115" spans="1:2">
      <c r="A115" s="16"/>
    </row>
    <row r="116" spans="1:2">
      <c r="A116" s="16"/>
    </row>
    <row r="117" spans="1:2">
      <c r="A117" s="78" t="s">
        <v>206</v>
      </c>
    </row>
    <row r="118" spans="1:2">
      <c r="A118" s="78" t="s">
        <v>207</v>
      </c>
    </row>
    <row r="119" spans="1:2">
      <c r="A119" s="16"/>
    </row>
    <row r="120" spans="1:2">
      <c r="A120" s="77" t="s">
        <v>208</v>
      </c>
    </row>
    <row r="121" spans="1:2">
      <c r="A121" s="77" t="s">
        <v>209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FD9CB688CC384A8163E5C4799F4B61" ma:contentTypeVersion="0" ma:contentTypeDescription="Create a new document." ma:contentTypeScope="" ma:versionID="576dbdfe183b5e9f181934d1c5dcb2e5">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517ED9-B76F-4F88-8A96-7696A659DFFE}">
  <ds:schemaRefs>
    <ds:schemaRef ds:uri="http://purl.org/dc/dcmitype/"/>
    <ds:schemaRef ds:uri="http://purl.org/dc/terms/"/>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F454815D-830E-41E6-9338-593871ACF9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8F3DB9A-8A80-4B12-918B-AF41ABE805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Project Summary</vt:lpstr>
      <vt:lpstr>Detailed Description</vt:lpstr>
      <vt:lpstr>Campus Space Details</vt:lpstr>
      <vt:lpstr>Project Cost Details</vt:lpstr>
      <vt:lpstr>Operating Cost Details</vt:lpstr>
      <vt:lpstr>Space-Room Codes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Dudich, Jason</dc:creator>
  <cp:keywords/>
  <dc:description/>
  <cp:lastModifiedBy>Faculty</cp:lastModifiedBy>
  <cp:revision/>
  <dcterms:created xsi:type="dcterms:W3CDTF">2013-05-01T17:14:46Z</dcterms:created>
  <dcterms:modified xsi:type="dcterms:W3CDTF">2025-12-22T12:33:49Z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0x010100E4FD9CB688CC384A8163E5C4799F4B61</vt:lpwstr>
  </property>
  <property fmtid="{D5CDD505-2E9C-101B-9397-08002B2CF9AE}" pid="3" name="Order">
    <vt:r8>2000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_SourceUrl">
    <vt:lpwstr/>
  </property>
  <property fmtid="{D5CDD505-2E9C-101B-9397-08002B2CF9AE}" pid="11" name="_SharedFileIndex">
    <vt:lpwstr/>
  </property>
</Properties>
</file>